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stmentpropertyforum.sharepoint.com/Shared Documents/_Research/Projects Current/Major Reports/S&amp;S 2020/Report/FINAL/"/>
    </mc:Choice>
  </mc:AlternateContent>
  <xr:revisionPtr revIDLastSave="0" documentId="8_{B0502DCA-167F-4EA7-B452-E7B87D1CC7B4}" xr6:coauthVersionLast="47" xr6:coauthVersionMax="47" xr10:uidLastSave="{00000000-0000-0000-0000-000000000000}"/>
  <bookViews>
    <workbookView xWindow="-120" yWindow="-120" windowWidth="29040" windowHeight="15840" xr2:uid="{1B091EB4-B3A6-41ED-A61D-6C075AA2096E}"/>
  </bookViews>
  <sheets>
    <sheet name="Title " sheetId="1" r:id="rId1"/>
    <sheet name="Contents" sheetId="2" r:id="rId2"/>
    <sheet name="Figure 3.1" sheetId="4" r:id="rId3"/>
    <sheet name="Figure 3.2" sheetId="6" r:id="rId4"/>
    <sheet name="Figure 3.3" sheetId="8" r:id="rId5"/>
    <sheet name="Figure 4.1" sheetId="9" r:id="rId6"/>
    <sheet name="Figure 4.2" sheetId="10" r:id="rId7"/>
    <sheet name="Table 1.1" sheetId="3" r:id="rId8"/>
    <sheet name="Table 3.1" sheetId="5" r:id="rId9"/>
    <sheet name="Table 3.2" sheetId="7" r:id="rId10"/>
    <sheet name="Table 3.3" sheetId="11" r:id="rId11"/>
    <sheet name="Table 4.1" sheetId="12" r:id="rId12"/>
    <sheet name="Table 4.2" sheetId="13" r:id="rId13"/>
    <sheet name="Table 4.3" sheetId="14" r:id="rId14"/>
    <sheet name="Table 4.4" sheetId="15" r:id="rId15"/>
    <sheet name="Table 5.1" sheetId="16" r:id="rId16"/>
    <sheet name="Table 5.2" sheetId="17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B10" i="3"/>
  <c r="A16" i="2"/>
  <c r="A15" i="2"/>
  <c r="A14" i="2"/>
  <c r="A13" i="2"/>
  <c r="A12" i="2" l="1"/>
  <c r="A11" i="2"/>
  <c r="A10" i="2"/>
  <c r="A9" i="2"/>
  <c r="B7" i="2"/>
  <c r="G22" i="10"/>
  <c r="F22" i="10"/>
  <c r="E22" i="10"/>
  <c r="D22" i="10"/>
  <c r="C22" i="10"/>
  <c r="B22" i="10"/>
  <c r="A7" i="2"/>
  <c r="A3" i="2"/>
  <c r="A5" i="2"/>
  <c r="B6" i="2"/>
  <c r="A6" i="2"/>
  <c r="B5" i="2"/>
  <c r="B4" i="2"/>
  <c r="A4" i="2"/>
  <c r="B3" i="2"/>
</calcChain>
</file>

<file path=xl/sharedStrings.xml><?xml version="1.0" encoding="utf-8"?>
<sst xmlns="http://schemas.openxmlformats.org/spreadsheetml/2006/main" count="180" uniqueCount="153">
  <si>
    <t>IPF The Size and Structure of the UK Property Market</t>
  </si>
  <si>
    <t>Disclaimer</t>
  </si>
  <si>
    <t>This document is for information purposes only. The information herein is believed to be correct, but</t>
  </si>
  <si>
    <t>cannot be guaranteed, and the opinions expressed in it constitute our judgement as of this date but are</t>
  </si>
  <si>
    <t>subject to change. Reliance should not be placed on the information and opinions set out herein for the</t>
  </si>
  <si>
    <t>cannot accept any liability arising from any use of this document.</t>
  </si>
  <si>
    <t>Copyright and Use of data</t>
  </si>
  <si>
    <t>You are entitled to use reasonable limited extracts from this spreadsheet in your work, reports</t>
  </si>
  <si>
    <t>and publications, provided that the IPF and the 3rd parties contributing to the estimates are</t>
  </si>
  <si>
    <t>acknowledged as the source.  It is a breach of copyright for any member or organisation to reproduce</t>
  </si>
  <si>
    <t>and/or republish in any printed or electronic form the whole set of data and charts, or substantive</t>
  </si>
  <si>
    <t>parts thereof, without the prior approval of the IPF. Such approval shall be on terms at the discretion</t>
  </si>
  <si>
    <t xml:space="preserve"> of the IPF and may be subject to the payment of a fee.</t>
  </si>
  <si>
    <t xml:space="preserve">If you or your organisation wishes to use more than a reasonable extract, contact the IPF in the first  </t>
  </si>
  <si>
    <t>instance. Address enquiries to the IPF Research Director at: pcraddock@ipf.org.uk</t>
  </si>
  <si>
    <t>© 2021 Investment Property Forum</t>
  </si>
  <si>
    <t xml:space="preserve">purposes of any particular transaction or advice. The IPF and the Consultant (the University of Cambridge) </t>
  </si>
  <si>
    <t>£bn</t>
  </si>
  <si>
    <t>Retail</t>
  </si>
  <si>
    <t>Office</t>
  </si>
  <si>
    <t>Industrial</t>
  </si>
  <si>
    <t>Other</t>
  </si>
  <si>
    <t xml:space="preserve">Commercial Property </t>
  </si>
  <si>
    <t xml:space="preserve">Residential Property </t>
  </si>
  <si>
    <t>Residential + Commercial Real Estate</t>
  </si>
  <si>
    <t xml:space="preserve">ONS Land, buildings, and structures </t>
  </si>
  <si>
    <t>Table 1.1</t>
  </si>
  <si>
    <t>Table 1.1:  Estimates of the Value of Property in the UK end-2020</t>
  </si>
  <si>
    <t>Retail-Shop</t>
  </si>
  <si>
    <t>F&amp;B</t>
  </si>
  <si>
    <t>Indl</t>
  </si>
  <si>
    <t>All commercial</t>
  </si>
  <si>
    <t>Floorspace (m sq m)</t>
  </si>
  <si>
    <t>Rental value (£ psm)</t>
  </si>
  <si>
    <t>Rental value (£bn)</t>
  </si>
  <si>
    <t>Reversionary yield</t>
  </si>
  <si>
    <t>Capital value (£bn)</t>
  </si>
  <si>
    <t>Retail incl F&amp;B</t>
  </si>
  <si>
    <t>Table 3.2</t>
  </si>
  <si>
    <t>Table 3.1</t>
  </si>
  <si>
    <t>Table 3.1: Total Commercial Stock, end-2020</t>
  </si>
  <si>
    <t>Commercial</t>
  </si>
  <si>
    <t>Residential</t>
  </si>
  <si>
    <t>Other land, buildings, and structures</t>
  </si>
  <si>
    <t>Total land, buildings, and structures</t>
  </si>
  <si>
    <t>Table 3.2: Total Real Estate and Real Assets, end-2020 (£tn)</t>
  </si>
  <si>
    <t>Contents</t>
  </si>
  <si>
    <t>Figure 3.1</t>
  </si>
  <si>
    <t>Figure 3.2</t>
  </si>
  <si>
    <t>Residential (RHS)</t>
  </si>
  <si>
    <t>Real estate £bn</t>
  </si>
  <si>
    <t>Allocation (%) (RHS)</t>
  </si>
  <si>
    <t>Figure 3.3</t>
  </si>
  <si>
    <t>Description</t>
  </si>
  <si>
    <t>Link</t>
  </si>
  <si>
    <t>Value of Commercial Real Estate Stock, 2000-20</t>
  </si>
  <si>
    <t xml:space="preserve">Figure 3.1: </t>
  </si>
  <si>
    <t xml:space="preserve">Figure 3.2: </t>
  </si>
  <si>
    <t>The Value of Commercial Real Estate Stock by Sector, 2000-2020</t>
  </si>
  <si>
    <t xml:space="preserve">Figure 3.3:  </t>
  </si>
  <si>
    <t>The Value of Commercial and Residential Property 2000-2020 (£bn)</t>
  </si>
  <si>
    <t xml:space="preserve">Figure 4.1: </t>
  </si>
  <si>
    <t>Private Sector Defined Benefit Pension Scheme Real Estate Investment</t>
  </si>
  <si>
    <t>Figure 4.2</t>
  </si>
  <si>
    <t>Funds</t>
  </si>
  <si>
    <t>Individuals &amp; Private Property Companies</t>
  </si>
  <si>
    <t>Insurance Companies &amp; Pension Funds</t>
  </si>
  <si>
    <t>REITs &amp; Listed Property Companies</t>
  </si>
  <si>
    <t>SWFs &amp; Government</t>
  </si>
  <si>
    <t>Other Overseas Owners</t>
  </si>
  <si>
    <t>%</t>
  </si>
  <si>
    <t xml:space="preserve">Figure 4.2:   </t>
  </si>
  <si>
    <t>Share of Overseas Investment (£156bn) in UK Commercial Property by Investor Type</t>
  </si>
  <si>
    <t xml:space="preserve">Figure 4.1 </t>
  </si>
  <si>
    <t>Table 3.3: Construction Output – New Work for Public and Private Sectors, 2017-2020 (£bn)</t>
  </si>
  <si>
    <t>Shops etc.</t>
  </si>
  <si>
    <t>Entertainment</t>
  </si>
  <si>
    <t>Offices</t>
  </si>
  <si>
    <t>Total Commercial</t>
  </si>
  <si>
    <t>Table 3.3</t>
  </si>
  <si>
    <t>Table 4.1: UK Commercial Property Investment by Investor Type</t>
  </si>
  <si>
    <t>Investor type</t>
  </si>
  <si>
    <t>Comm’l</t>
  </si>
  <si>
    <t>Share (%) of comml</t>
  </si>
  <si>
    <t>Comment</t>
  </si>
  <si>
    <t>UK insurance company funds</t>
  </si>
  <si>
    <t>Overall unlisted property investment (equity and debt) c£150bn. c£20bn of NAV exposure in collectives and overseas, c£16bn UK collectives</t>
  </si>
  <si>
    <t>UK pension funds</t>
  </si>
  <si>
    <t>UK private DB total property investment of c£80bn (c£4bn overseas). UK LGPS total property investments of c£28bn (c£4bn overseas). Overall UK property investment of just over c£100bn of which £44bn is directly held (£43bn commercial), with the remaining £56bn held in UK collectives.</t>
  </si>
  <si>
    <t>UK &amp; CI Pooled investment vehicles:</t>
  </si>
  <si>
    <t>UK institutions, particularly pension schemes, are the main investors. UK institutions are estimated to have c£72bn NAV in UK collectives.</t>
  </si>
  <si>
    <t>AREF MSCI Funds – Property Assets (UK &amp; CI domiciled funds only)</t>
  </si>
  <si>
    <t>UK REITs</t>
  </si>
  <si>
    <t>This includes share of JV ownerships but excludes share of collective investment vehicles.</t>
  </si>
  <si>
    <t>Private prop cos</t>
  </si>
  <si>
    <t>Traditional estates</t>
  </si>
  <si>
    <t>UK other</t>
  </si>
  <si>
    <t>Based on updating earlier estimates using MSCI and RCA data. Only includes a very small proportion of private co and individual ownership of residential.</t>
  </si>
  <si>
    <t>UK Total</t>
  </si>
  <si>
    <t>Overseas SWF/Govt</t>
  </si>
  <si>
    <t>Overseas Institutions</t>
  </si>
  <si>
    <t>Estimated using transactions data from RCA</t>
  </si>
  <si>
    <t>Overseas Funds</t>
  </si>
  <si>
    <t xml:space="preserve">Overseas REITs and listed RE companies          </t>
  </si>
  <si>
    <t>Based on updating previous estimates using RCA and other data.</t>
  </si>
  <si>
    <t>Overseas Total</t>
  </si>
  <si>
    <t>Of which:   AREF/MSCI</t>
  </si>
  <si>
    <t>Estimated using data from PFR and INREV</t>
  </si>
  <si>
    <t>Overseas - Other</t>
  </si>
  <si>
    <t>Overseas – Private Companies &amp; Individuals</t>
  </si>
  <si>
    <t>Table 4.1</t>
  </si>
  <si>
    <t>Table 4.2: Insurance Company Real Estate Investments (excl. Loans), 2018-2020 (£bn)</t>
  </si>
  <si>
    <t>Total</t>
  </si>
  <si>
    <t>Direct</t>
  </si>
  <si>
    <t>Indirect</t>
  </si>
  <si>
    <t>Table 4.3:  LGPS Property Investments (March 2020)</t>
  </si>
  <si>
    <t>Direct UK</t>
  </si>
  <si>
    <t>Indirect UK</t>
  </si>
  <si>
    <t>Overseas</t>
  </si>
  <si>
    <t>Total UK</t>
  </si>
  <si>
    <t>Total Property</t>
  </si>
  <si>
    <t xml:space="preserve"> Valuation (£bn) </t>
  </si>
  <si>
    <t xml:space="preserve">Industrial </t>
  </si>
  <si>
    <t>Other –  </t>
  </si>
  <si>
    <t>   Student Accom</t>
  </si>
  <si>
    <t xml:space="preserve">   Other </t>
  </si>
  <si>
    <t>Unallocated/Mixed</t>
  </si>
  <si>
    <t xml:space="preserve">Total </t>
  </si>
  <si>
    <t>   Residential (ex Student Accom)</t>
  </si>
  <si>
    <t>Table 4.2</t>
  </si>
  <si>
    <t>Table 4.3</t>
  </si>
  <si>
    <t>Table 4.5</t>
  </si>
  <si>
    <t>Table 5.1: Residential Stock: Universe, Invested and Student Accommodation, 2018 and 2020</t>
  </si>
  <si>
    <t>Table 5.1</t>
  </si>
  <si>
    <t>Table 5.2</t>
  </si>
  <si>
    <t>% Change 2018-20</t>
  </si>
  <si>
    <t>Total residential stock: capital value</t>
  </si>
  <si>
    <r>
      <t>7,234</t>
    </r>
    <r>
      <rPr>
        <sz val="8"/>
        <rFont val="Calibri"/>
        <family val="2"/>
      </rPr>
      <t> </t>
    </r>
  </si>
  <si>
    <t>Private rented residential stock value</t>
  </si>
  <si>
    <t xml:space="preserve">Private rented investment: “institutional” </t>
  </si>
  <si>
    <t xml:space="preserve">Student accommodation investment: “institutional” </t>
  </si>
  <si>
    <t xml:space="preserve">All Residential Investment (including affordable): “institutional” only </t>
  </si>
  <si>
    <t>Resi’l</t>
  </si>
  <si>
    <t>Investment through private companies and collectives in addition to this.</t>
  </si>
  <si>
    <t>Investment through collectives in addition to this.</t>
  </si>
  <si>
    <t>UK &amp; CI Pooled investment vehicles</t>
  </si>
  <si>
    <t>UK institutions are the main investors.</t>
  </si>
  <si>
    <t>Traditional estates and charities</t>
  </si>
  <si>
    <t>Other UK “institutional”</t>
  </si>
  <si>
    <t>Excludes most private cos, individuals and other but includes several major UK based operating businesses supported by institutional capital.</t>
  </si>
  <si>
    <t xml:space="preserve">Table 5.2: UK Residential (including PBSA) Investment by Investor Type </t>
  </si>
  <si>
    <t>Table 4.4:  UK Listed REIT property portfolios (Dec 2020)</t>
  </si>
  <si>
    <t>End-2020 Update Data &amp; Charts,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</si>
</sst>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8C9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/>
    <xf numFmtId="10" fontId="0" fillId="0" borderId="6" xfId="0" applyNumberFormat="1" applyBorder="1" applyAlignment="1">
      <alignment horizontal="right" vertical="center" wrapText="1"/>
    </xf>
    <xf numFmtId="10" fontId="1" fillId="0" borderId="6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" fontId="0" fillId="0" borderId="0" xfId="0" applyNumberFormat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3"/>
    <xf numFmtId="0" fontId="11" fillId="0" borderId="0" xfId="0" applyFont="1" applyAlignment="1">
      <alignment wrapText="1"/>
    </xf>
    <xf numFmtId="9" fontId="0" fillId="0" borderId="0" xfId="2" applyFont="1"/>
    <xf numFmtId="164" fontId="0" fillId="0" borderId="0" xfId="0" applyNumberFormat="1"/>
    <xf numFmtId="0" fontId="1" fillId="0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0" fontId="0" fillId="0" borderId="0" xfId="0" applyFont="1"/>
    <xf numFmtId="0" fontId="0" fillId="0" borderId="7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Fill="1" applyBorder="1" applyAlignment="1">
      <alignment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/>
    <xf numFmtId="0" fontId="15" fillId="0" borderId="7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 wrapText="1"/>
    </xf>
    <xf numFmtId="3" fontId="15" fillId="0" borderId="6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3" fillId="0" borderId="0" xfId="1" quotePrefix="1" applyFont="1" applyBorder="1" applyAlignment="1">
      <alignment horizontal="left"/>
    </xf>
    <xf numFmtId="0" fontId="0" fillId="0" borderId="0" xfId="0" applyBorder="1"/>
    <xf numFmtId="0" fontId="4" fillId="0" borderId="0" xfId="1" quotePrefix="1" applyFont="1" applyBorder="1" applyAlignment="1">
      <alignment horizontal="left"/>
    </xf>
    <xf numFmtId="0" fontId="5" fillId="0" borderId="0" xfId="1" applyFont="1" applyBorder="1"/>
    <xf numFmtId="0" fontId="6" fillId="0" borderId="0" xfId="1" applyFont="1" applyBorder="1"/>
    <xf numFmtId="0" fontId="7" fillId="0" borderId="0" xfId="1" applyFont="1" applyBorder="1"/>
    <xf numFmtId="0" fontId="8" fillId="0" borderId="0" xfId="1" applyFont="1" applyBorder="1" applyAlignment="1">
      <alignment vertical="center"/>
    </xf>
  </cellXfs>
  <cellStyles count="4">
    <cellStyle name="Hyperlink" xfId="3" builtinId="8"/>
    <cellStyle name="Normal" xfId="0" builtinId="0"/>
    <cellStyle name="Normal 31" xfId="1" xr:uid="{EFC17F32-9016-4914-B98B-788F8684C7A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3.1'!$A$23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3.1'!$B$22:$V$22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3.1'!$B$23:$V$23</c:f>
              <c:numCache>
                <c:formatCode>0</c:formatCode>
                <c:ptCount val="21"/>
                <c:pt idx="0">
                  <c:v>522.53743507948104</c:v>
                </c:pt>
                <c:pt idx="1">
                  <c:v>529.80525456734233</c:v>
                </c:pt>
                <c:pt idx="2">
                  <c:v>553.57462922203945</c:v>
                </c:pt>
                <c:pt idx="3">
                  <c:v>591.23697093515898</c:v>
                </c:pt>
                <c:pt idx="4">
                  <c:v>645.26290446492271</c:v>
                </c:pt>
                <c:pt idx="5">
                  <c:v>730.66544562223305</c:v>
                </c:pt>
                <c:pt idx="6">
                  <c:v>844.53148678332673</c:v>
                </c:pt>
                <c:pt idx="7">
                  <c:v>804.69935436009371</c:v>
                </c:pt>
                <c:pt idx="8">
                  <c:v>624.53022550957655</c:v>
                </c:pt>
                <c:pt idx="9">
                  <c:v>612.50464706782304</c:v>
                </c:pt>
                <c:pt idx="10">
                  <c:v>675.93001770539604</c:v>
                </c:pt>
                <c:pt idx="11">
                  <c:v>697.65941301146597</c:v>
                </c:pt>
                <c:pt idx="12">
                  <c:v>701.56829975453195</c:v>
                </c:pt>
                <c:pt idx="13">
                  <c:v>749.96526146579527</c:v>
                </c:pt>
                <c:pt idx="14">
                  <c:v>845.9323339385021</c:v>
                </c:pt>
                <c:pt idx="15">
                  <c:v>929.72053226471689</c:v>
                </c:pt>
                <c:pt idx="16">
                  <c:v>928.0251498918575</c:v>
                </c:pt>
                <c:pt idx="17">
                  <c:v>986.64186037582783</c:v>
                </c:pt>
                <c:pt idx="18">
                  <c:v>1007.4065652585051</c:v>
                </c:pt>
                <c:pt idx="19">
                  <c:v>986.23886968713077</c:v>
                </c:pt>
                <c:pt idx="20">
                  <c:v>917.85398815186397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C02-BFD8-FB66A07F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059120"/>
        <c:axId val="558055840"/>
      </c:lineChart>
      <c:catAx>
        <c:axId val="55805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5840"/>
        <c:crosses val="autoZero"/>
        <c:auto val="1"/>
        <c:lblAlgn val="ctr"/>
        <c:lblOffset val="100"/>
        <c:noMultiLvlLbl val="0"/>
      </c:catAx>
      <c:valAx>
        <c:axId val="5580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91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3.2'!$A$21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3.2'!$B$20:$V$20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3.2'!$B$21:$V$21</c:f>
              <c:numCache>
                <c:formatCode>0</c:formatCode>
                <c:ptCount val="21"/>
                <c:pt idx="0">
                  <c:v>212.75911519572895</c:v>
                </c:pt>
                <c:pt idx="1">
                  <c:v>212.68228665942522</c:v>
                </c:pt>
                <c:pt idx="2">
                  <c:v>225.9828780785293</c:v>
                </c:pt>
                <c:pt idx="3">
                  <c:v>250.61654726424268</c:v>
                </c:pt>
                <c:pt idx="4">
                  <c:v>279.25895818980297</c:v>
                </c:pt>
                <c:pt idx="5">
                  <c:v>313.84358041136954</c:v>
                </c:pt>
                <c:pt idx="6">
                  <c:v>355.9200213068367</c:v>
                </c:pt>
                <c:pt idx="7">
                  <c:v>343.03952260387291</c:v>
                </c:pt>
                <c:pt idx="8">
                  <c:v>270.32782370233781</c:v>
                </c:pt>
                <c:pt idx="9">
                  <c:v>264.73398147449848</c:v>
                </c:pt>
                <c:pt idx="10">
                  <c:v>286.65434843990772</c:v>
                </c:pt>
                <c:pt idx="11">
                  <c:v>289.31473987854741</c:v>
                </c:pt>
                <c:pt idx="12">
                  <c:v>295.77486035116686</c:v>
                </c:pt>
                <c:pt idx="13">
                  <c:v>308.81940263231951</c:v>
                </c:pt>
                <c:pt idx="14">
                  <c:v>331.62988616199476</c:v>
                </c:pt>
                <c:pt idx="15">
                  <c:v>352.67262271031717</c:v>
                </c:pt>
                <c:pt idx="16">
                  <c:v>352.50240031147871</c:v>
                </c:pt>
                <c:pt idx="17">
                  <c:v>366.24953553609407</c:v>
                </c:pt>
                <c:pt idx="18">
                  <c:v>352.10098569113381</c:v>
                </c:pt>
                <c:pt idx="19">
                  <c:v>318.00432696791302</c:v>
                </c:pt>
                <c:pt idx="20">
                  <c:v>270.52456204951909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3-40AF-883B-2FAE4CF285C4}"/>
            </c:ext>
          </c:extLst>
        </c:ser>
        <c:ser>
          <c:idx val="1"/>
          <c:order val="1"/>
          <c:tx>
            <c:strRef>
              <c:f>'Figure 3.2'!$A$22</c:f>
              <c:strCache>
                <c:ptCount val="1"/>
                <c:pt idx="0">
                  <c:v>Office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3.2'!$B$20:$V$20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3.2'!$B$22:$V$22</c:f>
              <c:numCache>
                <c:formatCode>0</c:formatCode>
                <c:ptCount val="21"/>
                <c:pt idx="0">
                  <c:v>131.08788270899328</c:v>
                </c:pt>
                <c:pt idx="1">
                  <c:v>137.33588506047369</c:v>
                </c:pt>
                <c:pt idx="2">
                  <c:v>139.24982024841688</c:v>
                </c:pt>
                <c:pt idx="3">
                  <c:v>140.66411475621251</c:v>
                </c:pt>
                <c:pt idx="4">
                  <c:v>146.10299703862512</c:v>
                </c:pt>
                <c:pt idx="5">
                  <c:v>168.27624757487743</c:v>
                </c:pt>
                <c:pt idx="6">
                  <c:v>205.00437851308831</c:v>
                </c:pt>
                <c:pt idx="7">
                  <c:v>198.859123374333</c:v>
                </c:pt>
                <c:pt idx="8">
                  <c:v>152.34915325754488</c:v>
                </c:pt>
                <c:pt idx="9">
                  <c:v>145.3865887147478</c:v>
                </c:pt>
                <c:pt idx="10">
                  <c:v>165.47383808469002</c:v>
                </c:pt>
                <c:pt idx="11">
                  <c:v>176.86637725966003</c:v>
                </c:pt>
                <c:pt idx="12">
                  <c:v>175.40977038584734</c:v>
                </c:pt>
                <c:pt idx="13">
                  <c:v>192.96880647767657</c:v>
                </c:pt>
                <c:pt idx="14">
                  <c:v>227.98300229372293</c:v>
                </c:pt>
                <c:pt idx="15">
                  <c:v>260.76833173624129</c:v>
                </c:pt>
                <c:pt idx="16">
                  <c:v>256.97154842555744</c:v>
                </c:pt>
                <c:pt idx="17">
                  <c:v>268.50830562019917</c:v>
                </c:pt>
                <c:pt idx="18">
                  <c:v>279.59972831190424</c:v>
                </c:pt>
                <c:pt idx="19">
                  <c:v>284.09222478830634</c:v>
                </c:pt>
                <c:pt idx="20">
                  <c:v>263.17536732730758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0AF-883B-2FAE4CF285C4}"/>
            </c:ext>
          </c:extLst>
        </c:ser>
        <c:ser>
          <c:idx val="2"/>
          <c:order val="2"/>
          <c:tx>
            <c:strRef>
              <c:f>'Figure 3.2'!$A$23</c:f>
              <c:strCache>
                <c:ptCount val="1"/>
                <c:pt idx="0">
                  <c:v>Industrial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3.2'!$B$20:$V$20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3.2'!$B$23:$V$23</c:f>
              <c:numCache>
                <c:formatCode>0</c:formatCode>
                <c:ptCount val="21"/>
                <c:pt idx="0">
                  <c:v>132.40186944055503</c:v>
                </c:pt>
                <c:pt idx="1">
                  <c:v>133.8602540368619</c:v>
                </c:pt>
                <c:pt idx="2">
                  <c:v>140.81237716731536</c:v>
                </c:pt>
                <c:pt idx="3">
                  <c:v>150.46494707467727</c:v>
                </c:pt>
                <c:pt idx="4">
                  <c:v>164.09809512200641</c:v>
                </c:pt>
                <c:pt idx="5">
                  <c:v>185.69804022076246</c:v>
                </c:pt>
                <c:pt idx="6">
                  <c:v>211.06487093916843</c:v>
                </c:pt>
                <c:pt idx="7">
                  <c:v>190.43534670089284</c:v>
                </c:pt>
                <c:pt idx="8">
                  <c:v>143.99063033274973</c:v>
                </c:pt>
                <c:pt idx="9">
                  <c:v>144.75174912190528</c:v>
                </c:pt>
                <c:pt idx="10">
                  <c:v>156.82689251839469</c:v>
                </c:pt>
                <c:pt idx="11">
                  <c:v>160.43085228173169</c:v>
                </c:pt>
                <c:pt idx="12">
                  <c:v>155.76982334083411</c:v>
                </c:pt>
                <c:pt idx="13">
                  <c:v>167.43961065794173</c:v>
                </c:pt>
                <c:pt idx="14">
                  <c:v>192.99177824273781</c:v>
                </c:pt>
                <c:pt idx="15">
                  <c:v>216.19754197229878</c:v>
                </c:pt>
                <c:pt idx="16">
                  <c:v>218.34668751732249</c:v>
                </c:pt>
                <c:pt idx="17">
                  <c:v>243.25602425028003</c:v>
                </c:pt>
                <c:pt idx="18">
                  <c:v>266.43392744141971</c:v>
                </c:pt>
                <c:pt idx="19">
                  <c:v>275.15040867209416</c:v>
                </c:pt>
                <c:pt idx="20">
                  <c:v>283.33719800874866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3-40AF-883B-2FAE4CF285C4}"/>
            </c:ext>
          </c:extLst>
        </c:ser>
        <c:ser>
          <c:idx val="3"/>
          <c:order val="3"/>
          <c:tx>
            <c:strRef>
              <c:f>'Figure 3.2'!$A$24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3.2'!$B$20:$V$20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3.2'!$B$24:$V$24</c:f>
              <c:numCache>
                <c:formatCode>0</c:formatCode>
                <c:ptCount val="21"/>
                <c:pt idx="0">
                  <c:v>46.288567734203703</c:v>
                </c:pt>
                <c:pt idx="1">
                  <c:v>45.926828810581604</c:v>
                </c:pt>
                <c:pt idx="2">
                  <c:v>47.529553727777873</c:v>
                </c:pt>
                <c:pt idx="3">
                  <c:v>49.491361840026492</c:v>
                </c:pt>
                <c:pt idx="4">
                  <c:v>55.802854114488198</c:v>
                </c:pt>
                <c:pt idx="5">
                  <c:v>62.847577415223718</c:v>
                </c:pt>
                <c:pt idx="6">
                  <c:v>72.542216024233255</c:v>
                </c:pt>
                <c:pt idx="7">
                  <c:v>72.365361680994923</c:v>
                </c:pt>
                <c:pt idx="8">
                  <c:v>57.862618216944064</c:v>
                </c:pt>
                <c:pt idx="9">
                  <c:v>57.63232775667138</c:v>
                </c:pt>
                <c:pt idx="10">
                  <c:v>66.974938662403673</c:v>
                </c:pt>
                <c:pt idx="11">
                  <c:v>71.047443591526758</c:v>
                </c:pt>
                <c:pt idx="12">
                  <c:v>74.613845676683596</c:v>
                </c:pt>
                <c:pt idx="13">
                  <c:v>80.73744169785752</c:v>
                </c:pt>
                <c:pt idx="14">
                  <c:v>93.327667240046651</c:v>
                </c:pt>
                <c:pt idx="15">
                  <c:v>100.08203584585981</c:v>
                </c:pt>
                <c:pt idx="16">
                  <c:v>100.20451363749886</c:v>
                </c:pt>
                <c:pt idx="17">
                  <c:v>108.6279949692546</c:v>
                </c:pt>
                <c:pt idx="18">
                  <c:v>109.27192381404743</c:v>
                </c:pt>
                <c:pt idx="19">
                  <c:v>108.99190925881726</c:v>
                </c:pt>
                <c:pt idx="20">
                  <c:v>100.81686076628864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B3-40AF-883B-2FAE4CF2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9519"/>
        <c:axId val="556569871"/>
      </c:lineChart>
      <c:catAx>
        <c:axId val="3300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69871"/>
        <c:crosses val="autoZero"/>
        <c:auto val="1"/>
        <c:lblAlgn val="ctr"/>
        <c:lblOffset val="100"/>
        <c:noMultiLvlLbl val="0"/>
      </c:catAx>
      <c:valAx>
        <c:axId val="55656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0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3.3'!$A$24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5.8077005807700581E-2"/>
                  <c:y val="3.1146583609110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3F-4A5B-AAF6-BA6B3C993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3.3'!$B$23:$V$23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3.3'!$B$24:$V$24</c:f>
              <c:numCache>
                <c:formatCode>0</c:formatCode>
                <c:ptCount val="21"/>
                <c:pt idx="0">
                  <c:v>522.53743507948104</c:v>
                </c:pt>
                <c:pt idx="1">
                  <c:v>529.80525456734233</c:v>
                </c:pt>
                <c:pt idx="2">
                  <c:v>553.57462922203945</c:v>
                </c:pt>
                <c:pt idx="3">
                  <c:v>591.23697093515898</c:v>
                </c:pt>
                <c:pt idx="4">
                  <c:v>645.26290446492271</c:v>
                </c:pt>
                <c:pt idx="5">
                  <c:v>730.66544562223305</c:v>
                </c:pt>
                <c:pt idx="6">
                  <c:v>844.53148678332673</c:v>
                </c:pt>
                <c:pt idx="7">
                  <c:v>804.69935436009371</c:v>
                </c:pt>
                <c:pt idx="8">
                  <c:v>624.53022550957655</c:v>
                </c:pt>
                <c:pt idx="9">
                  <c:v>612.50464706782304</c:v>
                </c:pt>
                <c:pt idx="10">
                  <c:v>675.93001770539604</c:v>
                </c:pt>
                <c:pt idx="11">
                  <c:v>697.65941301146597</c:v>
                </c:pt>
                <c:pt idx="12">
                  <c:v>701.56829975453195</c:v>
                </c:pt>
                <c:pt idx="13">
                  <c:v>749.96526146579527</c:v>
                </c:pt>
                <c:pt idx="14">
                  <c:v>845.9323339385021</c:v>
                </c:pt>
                <c:pt idx="15">
                  <c:v>929.72053226471689</c:v>
                </c:pt>
                <c:pt idx="16">
                  <c:v>928.0251498918575</c:v>
                </c:pt>
                <c:pt idx="17">
                  <c:v>986.64186037582783</c:v>
                </c:pt>
                <c:pt idx="18">
                  <c:v>1007.4065652585051</c:v>
                </c:pt>
                <c:pt idx="19">
                  <c:v>986.23886968713077</c:v>
                </c:pt>
                <c:pt idx="20">
                  <c:v>917.85398815186397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F-4A5B-AAF6-BA6B3C993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59120"/>
        <c:axId val="558055840"/>
      </c:lineChart>
      <c:lineChart>
        <c:grouping val="standard"/>
        <c:varyColors val="0"/>
        <c:ser>
          <c:idx val="1"/>
          <c:order val="1"/>
          <c:tx>
            <c:strRef>
              <c:f>'Figure 3.3'!$A$25</c:f>
              <c:strCache>
                <c:ptCount val="1"/>
                <c:pt idx="0">
                  <c:v>Residential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6.6681006668100673E-2"/>
                  <c:y val="-1.9466614755693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F-4A5B-AAF6-BA6B3C993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3.3'!$B$23:$V$23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3.3'!$B$25:$V$25</c:f>
              <c:numCache>
                <c:formatCode>0</c:formatCode>
                <c:ptCount val="21"/>
                <c:pt idx="0">
                  <c:v>2013.8600002244652</c:v>
                </c:pt>
                <c:pt idx="1">
                  <c:v>2293.5322643622526</c:v>
                </c:pt>
                <c:pt idx="2">
                  <c:v>2855.5513769903523</c:v>
                </c:pt>
                <c:pt idx="3">
                  <c:v>3283.8498022237177</c:v>
                </c:pt>
                <c:pt idx="4">
                  <c:v>3782.8920869459239</c:v>
                </c:pt>
                <c:pt idx="5">
                  <c:v>4020.2700291215242</c:v>
                </c:pt>
                <c:pt idx="6">
                  <c:v>4475.2416470549952</c:v>
                </c:pt>
                <c:pt idx="7">
                  <c:v>4884.5635791707191</c:v>
                </c:pt>
                <c:pt idx="8">
                  <c:v>4213.9478171519295</c:v>
                </c:pt>
                <c:pt idx="9">
                  <c:v>4428.5456688640643</c:v>
                </c:pt>
                <c:pt idx="10">
                  <c:v>4483.0531261668575</c:v>
                </c:pt>
                <c:pt idx="11">
                  <c:v>4464.3422227705714</c:v>
                </c:pt>
                <c:pt idx="12">
                  <c:v>4575.4461422268796</c:v>
                </c:pt>
                <c:pt idx="13">
                  <c:v>4871.6955897245871</c:v>
                </c:pt>
                <c:pt idx="14">
                  <c:v>5307.756779246969</c:v>
                </c:pt>
                <c:pt idx="15">
                  <c:v>5784.7506499719902</c:v>
                </c:pt>
                <c:pt idx="16">
                  <c:v>6141.7332579002823</c:v>
                </c:pt>
                <c:pt idx="17">
                  <c:v>6449.7582481925592</c:v>
                </c:pt>
                <c:pt idx="18">
                  <c:v>6602.3388399072346</c:v>
                </c:pt>
                <c:pt idx="19">
                  <c:v>6732.0398945846737</c:v>
                </c:pt>
                <c:pt idx="20">
                  <c:v>7234.1600768993285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3F-4A5B-AAF6-BA6B3C993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82688"/>
        <c:axId val="556982360"/>
      </c:lineChart>
      <c:catAx>
        <c:axId val="55805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5840"/>
        <c:crosses val="autoZero"/>
        <c:auto val="1"/>
        <c:lblAlgn val="ctr"/>
        <c:lblOffset val="100"/>
        <c:noMultiLvlLbl val="0"/>
      </c:catAx>
      <c:valAx>
        <c:axId val="5580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£bn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9120"/>
        <c:crosses val="autoZero"/>
        <c:crossBetween val="between"/>
      </c:valAx>
      <c:valAx>
        <c:axId val="556982360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982688"/>
        <c:crosses val="max"/>
        <c:crossBetween val="between"/>
      </c:valAx>
      <c:catAx>
        <c:axId val="55698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98236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4.1'!$B$22</c:f>
              <c:strCache>
                <c:ptCount val="1"/>
                <c:pt idx="0">
                  <c:v>Real estate £bn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7.2222222222222326E-2"/>
                  <c:y val="-2.350176263219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2-4980-BED0-CDAE9C9FB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4.1'!$A$23:$A$37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 4.1'!$B$23:$B$37</c:f>
              <c:numCache>
                <c:formatCode>0</c:formatCode>
                <c:ptCount val="15"/>
                <c:pt idx="0">
                  <c:v>33.088499999999996</c:v>
                </c:pt>
                <c:pt idx="1">
                  <c:v>43.560400000000001</c:v>
                </c:pt>
                <c:pt idx="2">
                  <c:v>46.883199999999995</c:v>
                </c:pt>
                <c:pt idx="3">
                  <c:v>40.580799999999996</c:v>
                </c:pt>
                <c:pt idx="4">
                  <c:v>42.605199999999996</c:v>
                </c:pt>
                <c:pt idx="5">
                  <c:v>42.614000000000004</c:v>
                </c:pt>
                <c:pt idx="6">
                  <c:v>50.313199999999995</c:v>
                </c:pt>
                <c:pt idx="7">
                  <c:v>52.569499999999998</c:v>
                </c:pt>
                <c:pt idx="8">
                  <c:v>52.325000000000003</c:v>
                </c:pt>
                <c:pt idx="9">
                  <c:v>63.616700000000002</c:v>
                </c:pt>
                <c:pt idx="10">
                  <c:v>64.387200000000007</c:v>
                </c:pt>
                <c:pt idx="11">
                  <c:v>81.678299999999993</c:v>
                </c:pt>
                <c:pt idx="12">
                  <c:v>75.518399999999986</c:v>
                </c:pt>
                <c:pt idx="13">
                  <c:v>80.765000000000001</c:v>
                </c:pt>
                <c:pt idx="14">
                  <c:v>83.329400000000007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2-4980-BED0-CDAE9C9F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139087"/>
        <c:axId val="948145743"/>
      </c:lineChart>
      <c:lineChart>
        <c:grouping val="standard"/>
        <c:varyColors val="0"/>
        <c:ser>
          <c:idx val="1"/>
          <c:order val="1"/>
          <c:tx>
            <c:strRef>
              <c:f>'Figure 4.1'!$C$22</c:f>
              <c:strCache>
                <c:ptCount val="1"/>
                <c:pt idx="0">
                  <c:v>Allocation (%)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0.05"/>
                  <c:y val="4.700352526439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2-4980-BED0-CDAE9C9FB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4.1'!$A$23:$A$37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 4.1'!$C$23:$C$37</c:f>
              <c:numCache>
                <c:formatCode>General</c:formatCode>
                <c:ptCount val="15"/>
                <c:pt idx="0">
                  <c:v>4.3</c:v>
                </c:pt>
                <c:pt idx="1">
                  <c:v>5.2</c:v>
                </c:pt>
                <c:pt idx="2">
                  <c:v>5.6</c:v>
                </c:pt>
                <c:pt idx="3">
                  <c:v>5.2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4.7</c:v>
                </c:pt>
                <c:pt idx="8">
                  <c:v>4.5999999999999996</c:v>
                </c:pt>
                <c:pt idx="9">
                  <c:v>4.9000000000000004</c:v>
                </c:pt>
                <c:pt idx="10">
                  <c:v>4.8</c:v>
                </c:pt>
                <c:pt idx="11">
                  <c:v>5.3</c:v>
                </c:pt>
                <c:pt idx="12">
                  <c:v>4.8</c:v>
                </c:pt>
                <c:pt idx="13">
                  <c:v>5</c:v>
                </c:pt>
                <c:pt idx="14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92-4980-BED0-CDAE9C9FB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149071"/>
        <c:axId val="948148655"/>
      </c:lineChart>
      <c:catAx>
        <c:axId val="94813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45743"/>
        <c:crosses val="autoZero"/>
        <c:auto val="1"/>
        <c:lblAlgn val="ctr"/>
        <c:lblOffset val="100"/>
        <c:noMultiLvlLbl val="0"/>
      </c:catAx>
      <c:valAx>
        <c:axId val="94814574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39087"/>
        <c:crosses val="autoZero"/>
        <c:crossBetween val="between"/>
      </c:valAx>
      <c:valAx>
        <c:axId val="94814865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149071"/>
        <c:crosses val="max"/>
        <c:crossBetween val="between"/>
      </c:valAx>
      <c:catAx>
        <c:axId val="948149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81486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BD-4915-B117-D7B1D665E9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BD-4915-B117-D7B1D665E9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BD-4915-B117-D7B1D665E9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BD-4915-B117-D7B1D665E9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BD-4915-B117-D7B1D665E93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BD-4915-B117-D7B1D665E939}"/>
              </c:ext>
            </c:extLst>
          </c:dPt>
          <c:dLbls>
            <c:dLbl>
              <c:idx val="0"/>
              <c:layout>
                <c:manualLayout>
                  <c:x val="1.1111111111111009E-2"/>
                  <c:y val="6.622364512128291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DD0E780-0D60-46A1-BF07-C764F2095408}" type="PERCENTAGE">
                      <a:rPr lang="en-US" baseline="0"/>
                      <a:pPr>
                        <a:defRPr/>
                      </a:pPr>
                      <a:t>[PERCENTAGE]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5E-2"/>
                      <c:h val="7.570207570207569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5BD-4915-B117-D7B1D665E939}"/>
                </c:ext>
              </c:extLst>
            </c:dLbl>
            <c:dLbl>
              <c:idx val="1"/>
              <c:layout>
                <c:manualLayout>
                  <c:x val="9.2182852143482073E-3"/>
                  <c:y val="-1.080211127455221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052839CC-0EB7-4AEA-A1A6-13546632FCD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5BD-4915-B117-D7B1D665E9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 baseline="0"/>
                  </a:p>
                  <a:p>
                    <a:fld id="{A249025D-9B03-432E-8000-C438D845CEF2}" type="PERCENTAGE">
                      <a:rPr lang="en-US" baseline="0"/>
                      <a:pPr/>
                      <a:t>[PERCENTAGE]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5BD-4915-B117-D7B1D665E9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84BDCEF-D4EB-48F6-AFAF-C3D7FFDEC77C}" type="PERCENTAGE">
                      <a:rPr lang="en-US" baseline="0"/>
                      <a:pPr/>
                      <a:t>[PERCENTAGE]</a:t>
                    </a:fld>
                    <a:endParaRPr lang="en-GB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5BD-4915-B117-D7B1D665E939}"/>
                </c:ext>
              </c:extLst>
            </c:dLbl>
            <c:dLbl>
              <c:idx val="4"/>
              <c:layout>
                <c:manualLayout>
                  <c:x val="2.7778871391076114E-3"/>
                  <c:y val="2.9189428244546355E-2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8E6960-8607-474D-86BF-F555A650FF1E}" type="PERCENTAGE">
                      <a:rPr lang="en-US" baseline="0"/>
                      <a:pPr>
                        <a:defRPr/>
                      </a:pPr>
                      <a:t>[PERCENTAGE]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08333333333332"/>
                      <c:h val="7.081807081807081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5BD-4915-B117-D7B1D665E93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59193E6-DA20-42F2-9E14-C21D830195E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5BD-4915-B117-D7B1D665E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'[1]Fig4.3'!$A$3:$F$3</c:f>
              <c:strCache>
                <c:ptCount val="6"/>
                <c:pt idx="0">
                  <c:v>Funds</c:v>
                </c:pt>
                <c:pt idx="1">
                  <c:v>Individuals &amp; Private Property Companies</c:v>
                </c:pt>
                <c:pt idx="2">
                  <c:v>Insurance Companies &amp; Pension Funds</c:v>
                </c:pt>
                <c:pt idx="3">
                  <c:v>REITs &amp; Listed Property Companies</c:v>
                </c:pt>
                <c:pt idx="4">
                  <c:v>SWFs &amp; Government</c:v>
                </c:pt>
                <c:pt idx="5">
                  <c:v>Other Overseas Owners</c:v>
                </c:pt>
              </c:strCache>
            </c:strRef>
          </c:cat>
          <c:val>
            <c:numRef>
              <c:f>'[1]Fig4.3'!$A$4:$F$4</c:f>
              <c:numCache>
                <c:formatCode>General</c:formatCode>
                <c:ptCount val="6"/>
                <c:pt idx="0">
                  <c:v>0.29856492926119904</c:v>
                </c:pt>
                <c:pt idx="1">
                  <c:v>0.18019948849997955</c:v>
                </c:pt>
                <c:pt idx="2">
                  <c:v>8.1032113872164843E-2</c:v>
                </c:pt>
                <c:pt idx="3">
                  <c:v>0.12896459012948816</c:v>
                </c:pt>
                <c:pt idx="4">
                  <c:v>0.17891511536980884</c:v>
                </c:pt>
                <c:pt idx="5">
                  <c:v>0.13232376286735953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BD-4915-B117-D7B1D665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2</xdr:row>
      <xdr:rowOff>15240</xdr:rowOff>
    </xdr:from>
    <xdr:to>
      <xdr:col>9</xdr:col>
      <xdr:colOff>320040</xdr:colOff>
      <xdr:row>19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BC6281-4BFF-418E-A8B1-EFE9DD5D9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175260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1464E-5818-45D6-86AF-4D73B6F65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547370</xdr:colOff>
      <xdr:row>19</xdr:row>
      <xdr:rowOff>153035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</xdr:row>
      <xdr:rowOff>45720</xdr:rowOff>
    </xdr:from>
    <xdr:to>
      <xdr:col>10</xdr:col>
      <xdr:colOff>266700</xdr:colOff>
      <xdr:row>20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944C06-A311-4F1F-A2CE-2B4823AF0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114300</xdr:rowOff>
    </xdr:from>
    <xdr:to>
      <xdr:col>10</xdr:col>
      <xdr:colOff>449580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24DBB-3D05-4DA6-8CCF-B91B71CC0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9f5d031950bfe65/Documents/2021%20Size%20and%20Structure%20-%20Dec%202020%20-%20autosaved%20-%2029%20Nov%2016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and Disclaimer"/>
      <sheetName val="Contents"/>
      <sheetName val="1. FS RV E&amp;W"/>
      <sheetName val="1. RV detail "/>
      <sheetName val="1. MSCI RV"/>
      <sheetName val="1. MSCI RY"/>
      <sheetName val="1. Nat Bal Shee"/>
      <sheetName val="Fig3.1"/>
      <sheetName val="1. Construction data"/>
      <sheetName val="1. Workings"/>
      <sheetName val="1. 2016 S&amp;S report -"/>
      <sheetName val="2. Ins &amp; pensions"/>
      <sheetName val="2. Collectives"/>
      <sheetName val="2. Other"/>
      <sheetName val="Fig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Funds</v>
          </cell>
          <cell r="B3" t="str">
            <v>Individuals &amp; Private Property Companies</v>
          </cell>
          <cell r="C3" t="str">
            <v>Insurance Companies &amp; Pension Funds</v>
          </cell>
          <cell r="D3" t="str">
            <v>REITs &amp; Listed Property Companies</v>
          </cell>
          <cell r="E3" t="str">
            <v>SWFs &amp; Government</v>
          </cell>
          <cell r="F3" t="str">
            <v>Other Overseas Owners</v>
          </cell>
        </row>
        <row r="4">
          <cell r="A4">
            <v>0.29856492926119904</v>
          </cell>
          <cell r="B4">
            <v>0.18019948849997955</v>
          </cell>
          <cell r="C4">
            <v>8.1032113872164843E-2</v>
          </cell>
          <cell r="D4">
            <v>0.12896459012948816</v>
          </cell>
          <cell r="E4">
            <v>0.17891511536980884</v>
          </cell>
          <cell r="F4">
            <v>0.13232376286735953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641-3AA3-4062-A00E-19F23544397E}">
  <dimension ref="A1:A20"/>
  <sheetViews>
    <sheetView tabSelected="1" workbookViewId="0"/>
  </sheetViews>
  <sheetFormatPr defaultRowHeight="15" x14ac:dyDescent="0.25"/>
  <cols>
    <col min="1" max="16384" width="9.140625" style="68"/>
  </cols>
  <sheetData>
    <row r="1" spans="1:1" ht="15.75" x14ac:dyDescent="0.25">
      <c r="A1" s="67" t="s">
        <v>0</v>
      </c>
    </row>
    <row r="2" spans="1:1" ht="15.75" x14ac:dyDescent="0.25">
      <c r="A2" s="69" t="s">
        <v>152</v>
      </c>
    </row>
    <row r="3" spans="1:1" x14ac:dyDescent="0.25">
      <c r="A3" s="70"/>
    </row>
    <row r="4" spans="1:1" x14ac:dyDescent="0.25">
      <c r="A4" s="70"/>
    </row>
    <row r="5" spans="1:1" ht="19.5" x14ac:dyDescent="0.3">
      <c r="A5" s="71" t="s">
        <v>1</v>
      </c>
    </row>
    <row r="6" spans="1:1" x14ac:dyDescent="0.25">
      <c r="A6" s="72" t="s">
        <v>2</v>
      </c>
    </row>
    <row r="7" spans="1:1" x14ac:dyDescent="0.25">
      <c r="A7" s="72" t="s">
        <v>3</v>
      </c>
    </row>
    <row r="8" spans="1:1" x14ac:dyDescent="0.25">
      <c r="A8" s="72" t="s">
        <v>4</v>
      </c>
    </row>
    <row r="9" spans="1:1" x14ac:dyDescent="0.25">
      <c r="A9" s="72" t="s">
        <v>16</v>
      </c>
    </row>
    <row r="10" spans="1:1" x14ac:dyDescent="0.25">
      <c r="A10" s="72" t="s">
        <v>5</v>
      </c>
    </row>
    <row r="11" spans="1:1" ht="19.5" x14ac:dyDescent="0.3">
      <c r="A11" s="71" t="s">
        <v>6</v>
      </c>
    </row>
    <row r="12" spans="1:1" x14ac:dyDescent="0.25">
      <c r="A12" s="72" t="s">
        <v>7</v>
      </c>
    </row>
    <row r="13" spans="1:1" x14ac:dyDescent="0.25">
      <c r="A13" s="72" t="s">
        <v>8</v>
      </c>
    </row>
    <row r="14" spans="1:1" x14ac:dyDescent="0.25">
      <c r="A14" s="72" t="s">
        <v>9</v>
      </c>
    </row>
    <row r="15" spans="1:1" x14ac:dyDescent="0.25">
      <c r="A15" s="72" t="s">
        <v>10</v>
      </c>
    </row>
    <row r="16" spans="1:1" x14ac:dyDescent="0.25">
      <c r="A16" s="72" t="s">
        <v>11</v>
      </c>
    </row>
    <row r="17" spans="1:1" x14ac:dyDescent="0.25">
      <c r="A17" s="72" t="s">
        <v>12</v>
      </c>
    </row>
    <row r="18" spans="1:1" x14ac:dyDescent="0.25">
      <c r="A18" s="72" t="s">
        <v>13</v>
      </c>
    </row>
    <row r="19" spans="1:1" x14ac:dyDescent="0.25">
      <c r="A19" s="72" t="s">
        <v>14</v>
      </c>
    </row>
    <row r="20" spans="1:1" x14ac:dyDescent="0.25">
      <c r="A20" s="73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4665-AD05-4023-BC21-C8453BCCAD7A}">
  <dimension ref="A1:B6"/>
  <sheetViews>
    <sheetView workbookViewId="0"/>
  </sheetViews>
  <sheetFormatPr defaultRowHeight="15" x14ac:dyDescent="0.25"/>
  <cols>
    <col min="1" max="1" width="32.42578125" customWidth="1"/>
  </cols>
  <sheetData>
    <row r="1" spans="1:2" x14ac:dyDescent="0.25">
      <c r="A1" s="15" t="s">
        <v>45</v>
      </c>
    </row>
    <row r="2" spans="1:2" ht="15.75" thickBot="1" x14ac:dyDescent="0.3"/>
    <row r="3" spans="1:2" ht="15.75" thickBot="1" x14ac:dyDescent="0.3">
      <c r="A3" s="1" t="s">
        <v>42</v>
      </c>
      <c r="B3" s="12">
        <v>7.2</v>
      </c>
    </row>
    <row r="4" spans="1:2" ht="15.75" thickBot="1" x14ac:dyDescent="0.3">
      <c r="A4" s="3" t="s">
        <v>41</v>
      </c>
      <c r="B4" s="13">
        <v>0.9</v>
      </c>
    </row>
    <row r="5" spans="1:2" ht="30.75" thickBot="1" x14ac:dyDescent="0.3">
      <c r="A5" s="3" t="s">
        <v>43</v>
      </c>
      <c r="B5" s="13">
        <v>1.8</v>
      </c>
    </row>
    <row r="6" spans="1:2" ht="30.75" thickBot="1" x14ac:dyDescent="0.3">
      <c r="A6" s="5" t="s">
        <v>44</v>
      </c>
      <c r="B6" s="14">
        <v>9.9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8B30-4B2A-49BE-ADEB-9A7E72541B77}">
  <dimension ref="A1:F7"/>
  <sheetViews>
    <sheetView workbookViewId="0"/>
  </sheetViews>
  <sheetFormatPr defaultRowHeight="15" x14ac:dyDescent="0.25"/>
  <cols>
    <col min="3" max="3" width="13.7109375" customWidth="1"/>
    <col min="5" max="5" width="10" customWidth="1"/>
    <col min="6" max="6" width="13.7109375" customWidth="1"/>
  </cols>
  <sheetData>
    <row r="1" spans="1:6" x14ac:dyDescent="0.25">
      <c r="A1" s="7" t="s">
        <v>74</v>
      </c>
    </row>
    <row r="3" spans="1:6" ht="30" x14ac:dyDescent="0.25">
      <c r="B3" s="21" t="s">
        <v>75</v>
      </c>
      <c r="C3" s="21" t="s">
        <v>76</v>
      </c>
      <c r="D3" s="21" t="s">
        <v>77</v>
      </c>
      <c r="E3" s="21" t="s">
        <v>20</v>
      </c>
      <c r="F3" s="22" t="s">
        <v>78</v>
      </c>
    </row>
    <row r="4" spans="1:6" x14ac:dyDescent="0.25">
      <c r="A4">
        <v>2017</v>
      </c>
      <c r="B4" s="19">
        <v>5.8470000000000004</v>
      </c>
      <c r="C4" s="19">
        <v>8.2469999999999999</v>
      </c>
      <c r="D4" s="19">
        <v>12.757999999999999</v>
      </c>
      <c r="E4" s="19">
        <v>4.9470000000000001</v>
      </c>
      <c r="F4" s="19">
        <v>31.798999999999999</v>
      </c>
    </row>
    <row r="5" spans="1:6" x14ac:dyDescent="0.25">
      <c r="A5">
        <v>2018</v>
      </c>
      <c r="B5" s="19">
        <v>5.91</v>
      </c>
      <c r="C5" s="19">
        <v>9.4670000000000005</v>
      </c>
      <c r="D5" s="19">
        <v>10.477</v>
      </c>
      <c r="E5" s="19">
        <v>5.649</v>
      </c>
      <c r="F5" s="19">
        <v>31.503</v>
      </c>
    </row>
    <row r="6" spans="1:6" x14ac:dyDescent="0.25">
      <c r="A6">
        <v>2019</v>
      </c>
      <c r="B6" s="19">
        <v>5.0599999999999996</v>
      </c>
      <c r="C6" s="19">
        <v>9.7449999999999992</v>
      </c>
      <c r="D6" s="19">
        <v>10.763999999999999</v>
      </c>
      <c r="E6" s="19">
        <v>5.9960000000000004</v>
      </c>
      <c r="F6" s="19">
        <v>31.564999999999998</v>
      </c>
    </row>
    <row r="7" spans="1:6" x14ac:dyDescent="0.25">
      <c r="A7">
        <v>2020</v>
      </c>
      <c r="B7" s="19">
        <v>3.5150000000000001</v>
      </c>
      <c r="C7" s="19">
        <v>8.1750000000000007</v>
      </c>
      <c r="D7" s="19">
        <v>9.4</v>
      </c>
      <c r="E7" s="19">
        <v>4.5270000000000001</v>
      </c>
      <c r="F7" s="19">
        <v>25.617000000000004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2764-1816-437E-BCB0-7BA6162D6F2A}">
  <dimension ref="A1:F20"/>
  <sheetViews>
    <sheetView zoomScaleNormal="100" workbookViewId="0"/>
  </sheetViews>
  <sheetFormatPr defaultRowHeight="15" x14ac:dyDescent="0.25"/>
  <cols>
    <col min="1" max="1" width="24.28515625" customWidth="1"/>
    <col min="2" max="2" width="8.85546875" style="29"/>
    <col min="4" max="4" width="47.28515625" customWidth="1"/>
  </cols>
  <sheetData>
    <row r="1" spans="1:4" x14ac:dyDescent="0.25">
      <c r="A1" s="7" t="s">
        <v>80</v>
      </c>
    </row>
    <row r="2" spans="1:4" ht="15.75" thickBot="1" x14ac:dyDescent="0.3"/>
    <row r="3" spans="1:4" x14ac:dyDescent="0.25">
      <c r="A3" s="57" t="s">
        <v>81</v>
      </c>
      <c r="B3" s="30" t="s">
        <v>82</v>
      </c>
      <c r="C3" s="60" t="s">
        <v>83</v>
      </c>
      <c r="D3" s="57" t="s">
        <v>84</v>
      </c>
    </row>
    <row r="4" spans="1:4" ht="15.75" thickBot="1" x14ac:dyDescent="0.3">
      <c r="A4" s="58"/>
      <c r="B4" s="31" t="s">
        <v>17</v>
      </c>
      <c r="C4" s="61"/>
      <c r="D4" s="58"/>
    </row>
    <row r="5" spans="1:4" ht="45.75" thickBot="1" x14ac:dyDescent="0.3">
      <c r="A5" s="25" t="s">
        <v>85</v>
      </c>
      <c r="B5" s="31">
        <v>42</v>
      </c>
      <c r="C5" s="4">
        <v>8</v>
      </c>
      <c r="D5" s="13" t="s">
        <v>86</v>
      </c>
    </row>
    <row r="6" spans="1:4" ht="90.75" thickBot="1" x14ac:dyDescent="0.3">
      <c r="A6" s="10" t="s">
        <v>87</v>
      </c>
      <c r="B6" s="31">
        <v>43</v>
      </c>
      <c r="C6" s="4">
        <v>8</v>
      </c>
      <c r="D6" s="13" t="s">
        <v>88</v>
      </c>
    </row>
    <row r="7" spans="1:4" ht="45" x14ac:dyDescent="0.25">
      <c r="A7" s="26" t="s">
        <v>89</v>
      </c>
      <c r="B7" s="32">
        <v>83</v>
      </c>
      <c r="C7" s="27">
        <v>16</v>
      </c>
      <c r="D7" s="28" t="s">
        <v>90</v>
      </c>
    </row>
    <row r="8" spans="1:4" ht="30.75" thickBot="1" x14ac:dyDescent="0.3">
      <c r="A8" s="26" t="s">
        <v>106</v>
      </c>
      <c r="B8" s="32">
        <v>54</v>
      </c>
      <c r="C8" s="27"/>
      <c r="D8" s="28" t="s">
        <v>91</v>
      </c>
    </row>
    <row r="9" spans="1:4" ht="30.75" thickBot="1" x14ac:dyDescent="0.3">
      <c r="A9" s="1" t="s">
        <v>92</v>
      </c>
      <c r="B9" s="33">
        <v>76</v>
      </c>
      <c r="C9" s="2">
        <v>15</v>
      </c>
      <c r="D9" s="12" t="s">
        <v>93</v>
      </c>
    </row>
    <row r="10" spans="1:4" ht="15.6" customHeight="1" x14ac:dyDescent="0.25">
      <c r="A10" s="26" t="s">
        <v>94</v>
      </c>
      <c r="B10" s="32">
        <v>52</v>
      </c>
      <c r="C10" s="27">
        <v>10</v>
      </c>
      <c r="D10" s="59" t="s">
        <v>97</v>
      </c>
    </row>
    <row r="11" spans="1:4" ht="16.899999999999999" customHeight="1" x14ac:dyDescent="0.25">
      <c r="A11" s="41" t="s">
        <v>95</v>
      </c>
      <c r="B11" s="39">
        <v>21</v>
      </c>
      <c r="C11" s="27">
        <v>4</v>
      </c>
      <c r="D11" s="59"/>
    </row>
    <row r="12" spans="1:4" ht="15.75" thickBot="1" x14ac:dyDescent="0.3">
      <c r="A12" s="10" t="s">
        <v>96</v>
      </c>
      <c r="B12" s="31">
        <v>34</v>
      </c>
      <c r="C12" s="4">
        <v>7</v>
      </c>
      <c r="D12" s="58"/>
    </row>
    <row r="13" spans="1:4" s="7" customFormat="1" ht="15.75" thickBot="1" x14ac:dyDescent="0.3">
      <c r="A13" s="5" t="s">
        <v>98</v>
      </c>
      <c r="B13" s="6">
        <v>352</v>
      </c>
      <c r="C13" s="6">
        <v>70</v>
      </c>
      <c r="D13" s="14"/>
    </row>
    <row r="14" spans="1:4" ht="18.600000000000001" customHeight="1" x14ac:dyDescent="0.25">
      <c r="A14" s="26" t="s">
        <v>99</v>
      </c>
      <c r="B14" s="32">
        <v>28</v>
      </c>
      <c r="C14" s="27">
        <v>5</v>
      </c>
      <c r="D14" s="57" t="s">
        <v>101</v>
      </c>
    </row>
    <row r="15" spans="1:4" ht="15.6" customHeight="1" thickBot="1" x14ac:dyDescent="0.3">
      <c r="A15" s="10" t="s">
        <v>100</v>
      </c>
      <c r="B15" s="31">
        <v>13</v>
      </c>
      <c r="C15" s="4">
        <v>2</v>
      </c>
      <c r="D15" s="58"/>
    </row>
    <row r="16" spans="1:4" ht="15.75" thickBot="1" x14ac:dyDescent="0.3">
      <c r="A16" s="10" t="s">
        <v>102</v>
      </c>
      <c r="B16" s="31">
        <v>47</v>
      </c>
      <c r="C16" s="4">
        <v>9</v>
      </c>
      <c r="D16" s="13" t="s">
        <v>107</v>
      </c>
    </row>
    <row r="17" spans="1:6" ht="30" x14ac:dyDescent="0.25">
      <c r="A17" s="36" t="s">
        <v>103</v>
      </c>
      <c r="B17" s="34">
        <v>20</v>
      </c>
      <c r="C17" s="35">
        <v>4</v>
      </c>
      <c r="D17" s="57" t="s">
        <v>104</v>
      </c>
    </row>
    <row r="18" spans="1:6" ht="30" x14ac:dyDescent="0.25">
      <c r="A18" s="37" t="s">
        <v>109</v>
      </c>
      <c r="B18" s="39">
        <v>28</v>
      </c>
      <c r="C18" s="27">
        <v>5</v>
      </c>
      <c r="D18" s="59"/>
    </row>
    <row r="19" spans="1:6" ht="57" customHeight="1" thickBot="1" x14ac:dyDescent="0.3">
      <c r="A19" s="38" t="s">
        <v>108</v>
      </c>
      <c r="B19" s="40">
        <v>21</v>
      </c>
      <c r="C19" s="4">
        <v>4</v>
      </c>
      <c r="D19" s="58"/>
    </row>
    <row r="20" spans="1:6" ht="15.75" thickBot="1" x14ac:dyDescent="0.3">
      <c r="A20" s="5" t="s">
        <v>105</v>
      </c>
      <c r="B20" s="6">
        <v>156</v>
      </c>
      <c r="C20" s="6">
        <v>30</v>
      </c>
      <c r="D20" s="13"/>
      <c r="F20" s="7"/>
    </row>
  </sheetData>
  <mergeCells count="6">
    <mergeCell ref="D17:D19"/>
    <mergeCell ref="A3:A4"/>
    <mergeCell ref="C3:C4"/>
    <mergeCell ref="D3:D4"/>
    <mergeCell ref="D10:D12"/>
    <mergeCell ref="D14:D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78E2-0739-47A1-B2A7-86E4B6B0A8D6}">
  <dimension ref="A1:D6"/>
  <sheetViews>
    <sheetView workbookViewId="0"/>
  </sheetViews>
  <sheetFormatPr defaultRowHeight="15" x14ac:dyDescent="0.25"/>
  <sheetData>
    <row r="1" spans="1:4" x14ac:dyDescent="0.25">
      <c r="A1" s="7" t="s">
        <v>111</v>
      </c>
    </row>
    <row r="2" spans="1:4" ht="15.75" thickBot="1" x14ac:dyDescent="0.3"/>
    <row r="3" spans="1:4" ht="15.75" thickBot="1" x14ac:dyDescent="0.3">
      <c r="A3" s="1"/>
      <c r="B3" s="12" t="s">
        <v>112</v>
      </c>
      <c r="C3" s="12" t="s">
        <v>113</v>
      </c>
      <c r="D3" s="12" t="s">
        <v>114</v>
      </c>
    </row>
    <row r="4" spans="1:4" ht="15.75" thickBot="1" x14ac:dyDescent="0.3">
      <c r="A4" s="10">
        <v>2018</v>
      </c>
      <c r="B4" s="42">
        <v>67.400000000000006</v>
      </c>
      <c r="C4" s="42">
        <v>47.4</v>
      </c>
      <c r="D4" s="42">
        <v>20.100000000000001</v>
      </c>
    </row>
    <row r="5" spans="1:4" ht="15.75" thickBot="1" x14ac:dyDescent="0.3">
      <c r="A5" s="10">
        <v>2019</v>
      </c>
      <c r="B5" s="42">
        <v>69.400000000000006</v>
      </c>
      <c r="C5" s="42">
        <v>48.8</v>
      </c>
      <c r="D5" s="42">
        <v>20.6</v>
      </c>
    </row>
    <row r="6" spans="1:4" ht="15.75" thickBot="1" x14ac:dyDescent="0.3">
      <c r="A6" s="10">
        <v>2020</v>
      </c>
      <c r="B6" s="42">
        <v>68.099999999999994</v>
      </c>
      <c r="C6" s="42">
        <v>47.8</v>
      </c>
      <c r="D6" s="42">
        <v>20.2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6D4D-7CF9-4265-BC57-BB3F61174615}">
  <dimension ref="A1:B7"/>
  <sheetViews>
    <sheetView workbookViewId="0"/>
  </sheetViews>
  <sheetFormatPr defaultRowHeight="15" x14ac:dyDescent="0.25"/>
  <cols>
    <col min="1" max="1" width="25.85546875" customWidth="1"/>
  </cols>
  <sheetData>
    <row r="1" spans="1:2" ht="15.75" thickBot="1" x14ac:dyDescent="0.3">
      <c r="A1" s="15" t="s">
        <v>115</v>
      </c>
    </row>
    <row r="2" spans="1:2" ht="15.75" thickBot="1" x14ac:dyDescent="0.3">
      <c r="A2" s="1"/>
      <c r="B2" s="2" t="s">
        <v>17</v>
      </c>
    </row>
    <row r="3" spans="1:2" ht="15.75" thickBot="1" x14ac:dyDescent="0.3">
      <c r="A3" s="10" t="s">
        <v>116</v>
      </c>
      <c r="B3" s="4">
        <v>11.3</v>
      </c>
    </row>
    <row r="4" spans="1:2" ht="16.149999999999999" customHeight="1" thickBot="1" x14ac:dyDescent="0.3">
      <c r="A4" s="10" t="s">
        <v>117</v>
      </c>
      <c r="B4" s="4">
        <v>14.1</v>
      </c>
    </row>
    <row r="5" spans="1:2" ht="15.75" thickBot="1" x14ac:dyDescent="0.3">
      <c r="A5" s="10" t="s">
        <v>118</v>
      </c>
      <c r="B5" s="4">
        <v>4</v>
      </c>
    </row>
    <row r="6" spans="1:2" ht="15.75" thickBot="1" x14ac:dyDescent="0.3">
      <c r="A6" s="5" t="s">
        <v>119</v>
      </c>
      <c r="B6" s="6">
        <v>25.4</v>
      </c>
    </row>
    <row r="7" spans="1:2" ht="17.45" customHeight="1" thickBot="1" x14ac:dyDescent="0.3">
      <c r="A7" s="5" t="s">
        <v>120</v>
      </c>
      <c r="B7" s="6">
        <v>29.4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C433-6DB6-4537-8476-826181B5FB3D}">
  <dimension ref="A1:C13"/>
  <sheetViews>
    <sheetView workbookViewId="0"/>
  </sheetViews>
  <sheetFormatPr defaultRowHeight="15" x14ac:dyDescent="0.25"/>
  <cols>
    <col min="1" max="1" width="26.42578125" customWidth="1"/>
  </cols>
  <sheetData>
    <row r="1" spans="1:3" x14ac:dyDescent="0.25">
      <c r="A1" s="15" t="s">
        <v>151</v>
      </c>
    </row>
    <row r="3" spans="1:3" x14ac:dyDescent="0.25">
      <c r="A3" s="7"/>
      <c r="B3" s="62" t="s">
        <v>121</v>
      </c>
      <c r="C3" s="62"/>
    </row>
    <row r="4" spans="1:3" x14ac:dyDescent="0.25">
      <c r="A4" s="43" t="s">
        <v>18</v>
      </c>
      <c r="B4" s="44">
        <v>14.5</v>
      </c>
      <c r="C4" s="23"/>
    </row>
    <row r="5" spans="1:3" x14ac:dyDescent="0.25">
      <c r="A5" s="43" t="s">
        <v>19</v>
      </c>
      <c r="B5" s="44">
        <v>26.5</v>
      </c>
      <c r="C5" s="23"/>
    </row>
    <row r="6" spans="1:3" x14ac:dyDescent="0.25">
      <c r="A6" s="43" t="s">
        <v>122</v>
      </c>
      <c r="B6" s="44">
        <v>18.100000000000001</v>
      </c>
      <c r="C6" s="23"/>
    </row>
    <row r="7" spans="1:3" x14ac:dyDescent="0.25">
      <c r="A7" s="43" t="s">
        <v>123</v>
      </c>
      <c r="B7" s="19"/>
      <c r="C7" s="23"/>
    </row>
    <row r="8" spans="1:3" x14ac:dyDescent="0.25">
      <c r="A8" s="45" t="s">
        <v>124</v>
      </c>
      <c r="B8" s="44">
        <v>5.7</v>
      </c>
      <c r="C8" s="23"/>
    </row>
    <row r="9" spans="1:3" x14ac:dyDescent="0.25">
      <c r="A9" s="45" t="s">
        <v>128</v>
      </c>
      <c r="B9" s="44">
        <v>5</v>
      </c>
      <c r="C9" s="23"/>
    </row>
    <row r="10" spans="1:3" x14ac:dyDescent="0.25">
      <c r="A10" s="43" t="s">
        <v>125</v>
      </c>
      <c r="B10" s="44">
        <v>12.7</v>
      </c>
      <c r="C10" s="23"/>
    </row>
    <row r="11" spans="1:3" x14ac:dyDescent="0.25">
      <c r="A11" s="43" t="s">
        <v>126</v>
      </c>
      <c r="B11" s="44">
        <v>1.1000000000000001</v>
      </c>
      <c r="C11" s="23"/>
    </row>
    <row r="12" spans="1:3" x14ac:dyDescent="0.25">
      <c r="A12" s="15" t="s">
        <v>127</v>
      </c>
      <c r="B12" s="46">
        <v>87</v>
      </c>
      <c r="C12" s="23"/>
    </row>
    <row r="13" spans="1:3" x14ac:dyDescent="0.25">
      <c r="A13" s="15" t="s">
        <v>22</v>
      </c>
      <c r="B13" s="46">
        <v>76.3</v>
      </c>
      <c r="C13" s="23"/>
    </row>
  </sheetData>
  <mergeCells count="1">
    <mergeCell ref="B3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4FDE-A942-49DF-A279-6CC53B558C4D}">
  <dimension ref="A1:D10"/>
  <sheetViews>
    <sheetView zoomScale="115" zoomScaleNormal="115" workbookViewId="0"/>
  </sheetViews>
  <sheetFormatPr defaultRowHeight="15" x14ac:dyDescent="0.25"/>
  <cols>
    <col min="1" max="1" width="53.42578125" customWidth="1"/>
  </cols>
  <sheetData>
    <row r="1" spans="1:4" x14ac:dyDescent="0.25">
      <c r="A1" s="47" t="s">
        <v>132</v>
      </c>
    </row>
    <row r="2" spans="1:4" ht="15.75" thickBot="1" x14ac:dyDescent="0.3"/>
    <row r="3" spans="1:4" x14ac:dyDescent="0.25">
      <c r="A3" s="63"/>
      <c r="B3" s="48">
        <v>2018</v>
      </c>
      <c r="C3" s="48">
        <v>2020</v>
      </c>
      <c r="D3" s="65" t="s">
        <v>135</v>
      </c>
    </row>
    <row r="4" spans="1:4" ht="15.75" thickBot="1" x14ac:dyDescent="0.3">
      <c r="A4" s="64"/>
      <c r="B4" s="49" t="s">
        <v>17</v>
      </c>
      <c r="C4" s="49" t="s">
        <v>17</v>
      </c>
      <c r="D4" s="66"/>
    </row>
    <row r="5" spans="1:4" ht="27.6" customHeight="1" thickBot="1" x14ac:dyDescent="0.3">
      <c r="A5" s="50" t="s">
        <v>136</v>
      </c>
      <c r="B5" s="51">
        <v>6602</v>
      </c>
      <c r="C5" s="49" t="s">
        <v>137</v>
      </c>
      <c r="D5" s="49">
        <v>10</v>
      </c>
    </row>
    <row r="6" spans="1:4" ht="27.6" customHeight="1" thickBot="1" x14ac:dyDescent="0.3">
      <c r="A6" s="50" t="s">
        <v>138</v>
      </c>
      <c r="B6" s="51">
        <v>1205</v>
      </c>
      <c r="C6" s="51">
        <v>1284</v>
      </c>
      <c r="D6" s="49">
        <v>9</v>
      </c>
    </row>
    <row r="7" spans="1:4" ht="27.6" customHeight="1" thickBot="1" x14ac:dyDescent="0.3">
      <c r="A7" s="50" t="s">
        <v>139</v>
      </c>
      <c r="B7" s="49">
        <v>35</v>
      </c>
      <c r="C7" s="49">
        <v>43</v>
      </c>
      <c r="D7" s="49">
        <v>21</v>
      </c>
    </row>
    <row r="8" spans="1:4" ht="27.6" customHeight="1" thickBot="1" x14ac:dyDescent="0.3">
      <c r="A8" s="50" t="s">
        <v>140</v>
      </c>
      <c r="B8" s="49">
        <v>28</v>
      </c>
      <c r="C8" s="49">
        <v>34</v>
      </c>
      <c r="D8" s="49">
        <v>22</v>
      </c>
    </row>
    <row r="9" spans="1:4" ht="27.6" customHeight="1" thickBot="1" x14ac:dyDescent="0.3">
      <c r="A9" s="50" t="s">
        <v>141</v>
      </c>
      <c r="B9" s="49"/>
      <c r="C9" s="49">
        <v>87</v>
      </c>
      <c r="D9" s="49"/>
    </row>
    <row r="10" spans="1:4" x14ac:dyDescent="0.25">
      <c r="A10" s="52"/>
    </row>
  </sheetData>
  <mergeCells count="2">
    <mergeCell ref="A3:A4"/>
    <mergeCell ref="D3:D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3033-6E96-4EDD-8291-D3E0E2FEAAC6}">
  <dimension ref="A1:C15"/>
  <sheetViews>
    <sheetView zoomScale="115" zoomScaleNormal="115" workbookViewId="0"/>
  </sheetViews>
  <sheetFormatPr defaultRowHeight="15" x14ac:dyDescent="0.25"/>
  <cols>
    <col min="1" max="1" width="25.140625" customWidth="1"/>
    <col min="3" max="3" width="66.85546875" customWidth="1"/>
  </cols>
  <sheetData>
    <row r="1" spans="1:3" x14ac:dyDescent="0.25">
      <c r="A1" s="7" t="s">
        <v>150</v>
      </c>
    </row>
    <row r="2" spans="1:3" ht="15.75" thickBot="1" x14ac:dyDescent="0.3"/>
    <row r="3" spans="1:3" x14ac:dyDescent="0.25">
      <c r="A3" s="57" t="s">
        <v>81</v>
      </c>
      <c r="B3" s="24" t="s">
        <v>142</v>
      </c>
      <c r="C3" s="57" t="s">
        <v>84</v>
      </c>
    </row>
    <row r="4" spans="1:3" ht="15.75" thickBot="1" x14ac:dyDescent="0.3">
      <c r="A4" s="58"/>
      <c r="B4" s="4" t="s">
        <v>17</v>
      </c>
      <c r="C4" s="58"/>
    </row>
    <row r="5" spans="1:3" ht="18" customHeight="1" thickBot="1" x14ac:dyDescent="0.3">
      <c r="A5" s="25" t="s">
        <v>85</v>
      </c>
      <c r="B5" s="4">
        <v>5</v>
      </c>
      <c r="C5" s="13" t="s">
        <v>143</v>
      </c>
    </row>
    <row r="6" spans="1:3" ht="18" customHeight="1" thickBot="1" x14ac:dyDescent="0.3">
      <c r="A6" s="10" t="s">
        <v>87</v>
      </c>
      <c r="B6" s="4">
        <v>1</v>
      </c>
      <c r="C6" s="13" t="s">
        <v>144</v>
      </c>
    </row>
    <row r="7" spans="1:3" ht="18" customHeight="1" x14ac:dyDescent="0.25">
      <c r="A7" s="57" t="s">
        <v>145</v>
      </c>
      <c r="B7" s="27"/>
      <c r="C7" s="28"/>
    </row>
    <row r="8" spans="1:3" ht="18" customHeight="1" thickBot="1" x14ac:dyDescent="0.3">
      <c r="A8" s="58"/>
      <c r="B8" s="4">
        <v>12</v>
      </c>
      <c r="C8" s="13" t="s">
        <v>146</v>
      </c>
    </row>
    <row r="9" spans="1:3" ht="25.9" customHeight="1" thickBot="1" x14ac:dyDescent="0.3">
      <c r="A9" s="10" t="s">
        <v>92</v>
      </c>
      <c r="B9" s="4">
        <v>11</v>
      </c>
      <c r="C9" s="13" t="s">
        <v>93</v>
      </c>
    </row>
    <row r="10" spans="1:3" ht="27" customHeight="1" thickBot="1" x14ac:dyDescent="0.3">
      <c r="A10" s="10" t="s">
        <v>147</v>
      </c>
      <c r="B10" s="4">
        <v>11</v>
      </c>
      <c r="C10" s="13"/>
    </row>
    <row r="11" spans="1:3" ht="18" customHeight="1" x14ac:dyDescent="0.25">
      <c r="A11" s="57" t="s">
        <v>148</v>
      </c>
      <c r="B11" s="60">
        <v>22</v>
      </c>
      <c r="C11" s="57" t="s">
        <v>149</v>
      </c>
    </row>
    <row r="12" spans="1:3" ht="18" customHeight="1" thickBot="1" x14ac:dyDescent="0.3">
      <c r="A12" s="58"/>
      <c r="B12" s="61"/>
      <c r="C12" s="58"/>
    </row>
    <row r="13" spans="1:3" ht="18" customHeight="1" thickBot="1" x14ac:dyDescent="0.3">
      <c r="A13" s="10" t="s">
        <v>98</v>
      </c>
      <c r="B13" s="4">
        <v>63</v>
      </c>
      <c r="C13" s="13"/>
    </row>
    <row r="14" spans="1:3" ht="18" customHeight="1" thickBot="1" x14ac:dyDescent="0.3">
      <c r="A14" s="10" t="s">
        <v>118</v>
      </c>
      <c r="B14" s="4">
        <v>24</v>
      </c>
      <c r="C14" s="13"/>
    </row>
    <row r="15" spans="1:3" ht="18" customHeight="1" thickBot="1" x14ac:dyDescent="0.3">
      <c r="A15" s="5" t="s">
        <v>112</v>
      </c>
      <c r="B15" s="6">
        <v>87</v>
      </c>
      <c r="C15" s="13"/>
    </row>
  </sheetData>
  <mergeCells count="6">
    <mergeCell ref="A3:A4"/>
    <mergeCell ref="C3:C4"/>
    <mergeCell ref="A7:A8"/>
    <mergeCell ref="A11:A12"/>
    <mergeCell ref="B11:B12"/>
    <mergeCell ref="C11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072F-0C20-4E7C-996A-499C614AE6E5}">
  <dimension ref="A1:E21"/>
  <sheetViews>
    <sheetView workbookViewId="0"/>
  </sheetViews>
  <sheetFormatPr defaultRowHeight="15" x14ac:dyDescent="0.25"/>
  <cols>
    <col min="2" max="2" width="71.85546875" customWidth="1"/>
  </cols>
  <sheetData>
    <row r="1" spans="1:5" x14ac:dyDescent="0.25">
      <c r="A1" s="7" t="s">
        <v>46</v>
      </c>
    </row>
    <row r="2" spans="1:5" s="7" customFormat="1" x14ac:dyDescent="0.25">
      <c r="B2" s="7" t="s">
        <v>53</v>
      </c>
      <c r="C2" s="7" t="s">
        <v>54</v>
      </c>
    </row>
    <row r="3" spans="1:5" x14ac:dyDescent="0.25">
      <c r="A3" t="str">
        <f>+'Figure 3.1'!A1</f>
        <v xml:space="preserve">Figure 3.1: </v>
      </c>
      <c r="B3" t="str">
        <f>+'Figure 3.1'!B1</f>
        <v>Value of Commercial Real Estate Stock, 2000-20</v>
      </c>
      <c r="C3" s="16" t="s">
        <v>47</v>
      </c>
      <c r="E3" s="16"/>
    </row>
    <row r="4" spans="1:5" x14ac:dyDescent="0.25">
      <c r="A4" t="str">
        <f>+'Figure 3.2'!A1</f>
        <v xml:space="preserve">Figure 3.2: </v>
      </c>
      <c r="B4" t="str">
        <f>+'Figure 3.2'!B1</f>
        <v>The Value of Commercial Real Estate Stock by Sector, 2000-2020</v>
      </c>
      <c r="C4" s="16" t="s">
        <v>48</v>
      </c>
    </row>
    <row r="5" spans="1:5" x14ac:dyDescent="0.25">
      <c r="A5" t="str">
        <f>+'Figure 3.3'!A1</f>
        <v xml:space="preserve">Figure 3.3:  </v>
      </c>
      <c r="B5" t="str">
        <f>+'Figure 3.3'!B1</f>
        <v>The Value of Commercial and Residential Property 2000-2020 (£bn)</v>
      </c>
      <c r="C5" s="16" t="s">
        <v>52</v>
      </c>
    </row>
    <row r="6" spans="1:5" x14ac:dyDescent="0.25">
      <c r="A6" t="str">
        <f>+'Figure 4.1'!A1</f>
        <v xml:space="preserve">Figure 4.1: </v>
      </c>
      <c r="B6" t="str">
        <f>+'Figure 4.1'!B1</f>
        <v>Private Sector Defined Benefit Pension Scheme Real Estate Investment</v>
      </c>
      <c r="C6" s="16" t="s">
        <v>73</v>
      </c>
    </row>
    <row r="7" spans="1:5" x14ac:dyDescent="0.25">
      <c r="A7" t="str">
        <f>+'Figure 4.2'!A1</f>
        <v xml:space="preserve">Figure 4.2:   </v>
      </c>
      <c r="B7" t="str">
        <f>+'Figure 4.2'!B1</f>
        <v>Share of Overseas Investment (£156bn) in UK Commercial Property by Investor Type</v>
      </c>
      <c r="C7" s="16" t="s">
        <v>63</v>
      </c>
    </row>
    <row r="9" spans="1:5" x14ac:dyDescent="0.25">
      <c r="A9" t="str">
        <f>+'Table 1.1'!A1</f>
        <v>Table 1.1:  Estimates of the Value of Property in the UK end-2020</v>
      </c>
      <c r="C9" s="16" t="s">
        <v>26</v>
      </c>
    </row>
    <row r="10" spans="1:5" x14ac:dyDescent="0.25">
      <c r="A10" t="str">
        <f>+'Table 3.1'!A1</f>
        <v>Table 3.1: Total Commercial Stock, end-2020</v>
      </c>
      <c r="C10" s="16" t="s">
        <v>39</v>
      </c>
    </row>
    <row r="11" spans="1:5" x14ac:dyDescent="0.25">
      <c r="A11" t="str">
        <f>+'Table 3.2'!A1</f>
        <v>Table 3.2: Total Real Estate and Real Assets, end-2020 (£tn)</v>
      </c>
      <c r="C11" s="16" t="s">
        <v>38</v>
      </c>
    </row>
    <row r="12" spans="1:5" x14ac:dyDescent="0.25">
      <c r="A12" t="str">
        <f>+'Table 3.3'!A1</f>
        <v>Table 3.3: Construction Output – New Work for Public and Private Sectors, 2017-2020 (£bn)</v>
      </c>
      <c r="C12" s="16" t="s">
        <v>79</v>
      </c>
    </row>
    <row r="13" spans="1:5" x14ac:dyDescent="0.25">
      <c r="A13" t="str">
        <f>+'Table 4.1'!A1</f>
        <v>Table 4.1: UK Commercial Property Investment by Investor Type</v>
      </c>
      <c r="C13" s="16" t="s">
        <v>110</v>
      </c>
    </row>
    <row r="14" spans="1:5" x14ac:dyDescent="0.25">
      <c r="A14" t="str">
        <f>+'Table 4.2'!A1</f>
        <v>Table 4.2: Insurance Company Real Estate Investments (excl. Loans), 2018-2020 (£bn)</v>
      </c>
      <c r="C14" s="16" t="s">
        <v>129</v>
      </c>
    </row>
    <row r="15" spans="1:5" x14ac:dyDescent="0.25">
      <c r="A15" t="str">
        <f>+'Table 4.3'!A1</f>
        <v>Table 4.3:  LGPS Property Investments (March 2020)</v>
      </c>
      <c r="C15" s="16" t="s">
        <v>130</v>
      </c>
    </row>
    <row r="16" spans="1:5" x14ac:dyDescent="0.25">
      <c r="A16" t="str">
        <f>+'Table 4.4'!A1</f>
        <v>Table 4.4:  UK Listed REIT property portfolios (Dec 2020)</v>
      </c>
      <c r="C16" s="16" t="s">
        <v>131</v>
      </c>
    </row>
    <row r="17" spans="1:3" x14ac:dyDescent="0.25">
      <c r="A17" t="str">
        <f>+'Table 5.1'!A1</f>
        <v>Table 5.1: Residential Stock: Universe, Invested and Student Accommodation, 2018 and 2020</v>
      </c>
      <c r="C17" s="16" t="s">
        <v>133</v>
      </c>
    </row>
    <row r="18" spans="1:3" x14ac:dyDescent="0.25">
      <c r="A18" t="str">
        <f>+'Table 5.2'!A1</f>
        <v xml:space="preserve">Table 5.2: UK Residential (including PBSA) Investment by Investor Type </v>
      </c>
      <c r="C18" s="16" t="s">
        <v>134</v>
      </c>
    </row>
    <row r="19" spans="1:3" x14ac:dyDescent="0.25">
      <c r="C19" s="16"/>
    </row>
    <row r="20" spans="1:3" x14ac:dyDescent="0.25">
      <c r="C20" s="16"/>
    </row>
    <row r="21" spans="1:3" x14ac:dyDescent="0.25">
      <c r="C21" s="16"/>
    </row>
  </sheetData>
  <phoneticPr fontId="14" type="noConversion"/>
  <hyperlinks>
    <hyperlink ref="C3" location="'Figure 3.1'!A1" display="Figure 3.1: " xr:uid="{1DDAA6E1-9756-4B50-8C51-DE5C6DD9D956}"/>
    <hyperlink ref="C4:C7" location="'Figure 3.1'!A1" display="Figure 3.1: " xr:uid="{0786E2EE-5138-41A6-BDA7-E9A1EDC584A4}"/>
    <hyperlink ref="C4" location="'Figure 3.2'!A1" display="Figure 3.2: " xr:uid="{D283483E-7F83-46B6-8E81-76CF1152972E}"/>
    <hyperlink ref="C5" location="'Figure 3.3'!A1" display="Figure 3.3" xr:uid="{D3AF8C15-1841-43DC-A7F4-FF0582870289}"/>
    <hyperlink ref="C6" location="'Figure 4.1'!A1" display="Figure 4.1 " xr:uid="{280C51D0-BB55-42C4-B564-C97734E05F2C}"/>
    <hyperlink ref="C7" location="'Figure 4.2'!A1" display="Figure 4.2" xr:uid="{2948A0AE-8B1A-4D88-9BC8-798AE1C86F6C}"/>
    <hyperlink ref="C9:C14" location="'Figure 3.1'!A1" display="Figure 3.1: " xr:uid="{470B89AE-745D-4FAA-AE19-76A886DC41BA}"/>
    <hyperlink ref="C9" location="'Table 1.1'!A1" display="Table 1.1" xr:uid="{CE3A2824-2F17-447C-97A4-1B1D8F24BD57}"/>
    <hyperlink ref="C10" location="'Table 3.1'!A1" display="Table 3.1" xr:uid="{21B4F98D-5C44-4B33-8910-DA69EA1088FD}"/>
    <hyperlink ref="C11" location="'Table 3.2'!A1" display="Table 3.2" xr:uid="{F84BFAF5-58D1-4A7C-89C0-956B1F6D0C88}"/>
    <hyperlink ref="C12" location="'Table 3.3'!A1" display="Table 3.3" xr:uid="{6905701F-2B72-4D07-9481-3706FAC93322}"/>
    <hyperlink ref="C13:C16" location="'Figure 3.1'!A1" display="Figure 3.1: " xr:uid="{35DCF048-AD18-4BFB-93D9-9B2ABEE702D1}"/>
    <hyperlink ref="C14" location="'Table 4.2'!A1" display="Table 4.2" xr:uid="{FA0D4571-E9E3-4B8A-90CD-7D4AC6A0EE56}"/>
    <hyperlink ref="C15" location="'Table 4.3'!A1" display="Table 4.3" xr:uid="{6ACEE159-B836-45FD-A2CC-1431CA1C7C22}"/>
    <hyperlink ref="C16" location="'Table 4.5'!A1" display="Table 4.5" xr:uid="{1E822879-7B01-4EEB-90E1-98DFC0422915}"/>
    <hyperlink ref="C17" location="'Table 5.1'!A1" display="Table 5.1" xr:uid="{E3771332-70A1-4377-ACB7-F730A9AE7AA5}"/>
    <hyperlink ref="C18:C20" location="'Table 5.1'!A1" display="Table 5.1" xr:uid="{72674195-6B7F-42AB-9C71-8C6D9E3D81AD}"/>
    <hyperlink ref="C18" location="'Table 5.2'!A1" display="Table 5.2" xr:uid="{DD43A9DD-4632-4099-AEAA-31B16B5BAE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F8F7-C4BC-40EB-948C-19881150F97C}">
  <dimension ref="A1:V23"/>
  <sheetViews>
    <sheetView workbookViewId="0"/>
  </sheetViews>
  <sheetFormatPr defaultRowHeight="15" x14ac:dyDescent="0.25"/>
  <sheetData>
    <row r="1" spans="1:2" x14ac:dyDescent="0.25">
      <c r="A1" s="20" t="s">
        <v>56</v>
      </c>
      <c r="B1" s="7" t="s">
        <v>55</v>
      </c>
    </row>
    <row r="22" spans="1:22" x14ac:dyDescent="0.25">
      <c r="B22">
        <v>2000</v>
      </c>
      <c r="C22">
        <v>2001</v>
      </c>
      <c r="D22">
        <v>2002</v>
      </c>
      <c r="E22">
        <v>2003</v>
      </c>
      <c r="F22">
        <v>2004</v>
      </c>
      <c r="G22">
        <v>2005</v>
      </c>
      <c r="H22">
        <v>2006</v>
      </c>
      <c r="I22">
        <v>2007</v>
      </c>
      <c r="J22">
        <v>2008</v>
      </c>
      <c r="K22">
        <v>2009</v>
      </c>
      <c r="L22">
        <v>2010</v>
      </c>
      <c r="M22">
        <v>2011</v>
      </c>
      <c r="N22">
        <v>2012</v>
      </c>
      <c r="O22">
        <v>2013</v>
      </c>
      <c r="P22">
        <v>2014</v>
      </c>
      <c r="Q22">
        <v>2015</v>
      </c>
      <c r="R22">
        <v>2016</v>
      </c>
      <c r="S22">
        <v>2017</v>
      </c>
      <c r="T22">
        <v>2018</v>
      </c>
      <c r="U22">
        <v>2019</v>
      </c>
      <c r="V22">
        <v>2020</v>
      </c>
    </row>
    <row r="23" spans="1:22" x14ac:dyDescent="0.25">
      <c r="A23" t="s">
        <v>41</v>
      </c>
      <c r="B23" s="11">
        <v>522.53743507948104</v>
      </c>
      <c r="C23" s="11">
        <v>529.80525456734233</v>
      </c>
      <c r="D23" s="11">
        <v>553.57462922203945</v>
      </c>
      <c r="E23" s="11">
        <v>591.23697093515898</v>
      </c>
      <c r="F23" s="11">
        <v>645.26290446492271</v>
      </c>
      <c r="G23" s="11">
        <v>730.66544562223305</v>
      </c>
      <c r="H23" s="11">
        <v>844.53148678332673</v>
      </c>
      <c r="I23" s="11">
        <v>804.69935436009371</v>
      </c>
      <c r="J23" s="11">
        <v>624.53022550957655</v>
      </c>
      <c r="K23" s="11">
        <v>612.50464706782304</v>
      </c>
      <c r="L23" s="11">
        <v>675.93001770539604</v>
      </c>
      <c r="M23" s="11">
        <v>697.65941301146597</v>
      </c>
      <c r="N23" s="11">
        <v>701.56829975453195</v>
      </c>
      <c r="O23" s="11">
        <v>749.96526146579527</v>
      </c>
      <c r="P23" s="11">
        <v>845.9323339385021</v>
      </c>
      <c r="Q23" s="11">
        <v>929.72053226471689</v>
      </c>
      <c r="R23" s="11">
        <v>928.0251498918575</v>
      </c>
      <c r="S23" s="11">
        <v>986.64186037582783</v>
      </c>
      <c r="T23" s="11">
        <v>1007.4065652585051</v>
      </c>
      <c r="U23" s="11">
        <v>986.23886968713077</v>
      </c>
      <c r="V23" s="11">
        <v>917.85398815186397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0C25-F023-4371-91E2-287C5796B8A9}">
  <dimension ref="A1:V24"/>
  <sheetViews>
    <sheetView workbookViewId="0"/>
  </sheetViews>
  <sheetFormatPr defaultRowHeight="15" x14ac:dyDescent="0.25"/>
  <sheetData>
    <row r="1" spans="1:2" x14ac:dyDescent="0.25">
      <c r="A1" s="7" t="s">
        <v>57</v>
      </c>
      <c r="B1" s="7" t="s">
        <v>58</v>
      </c>
    </row>
    <row r="20" spans="1:22" x14ac:dyDescent="0.25">
      <c r="B20">
        <v>2000</v>
      </c>
      <c r="C20">
        <v>2001</v>
      </c>
      <c r="D20">
        <v>2002</v>
      </c>
      <c r="E20">
        <v>2003</v>
      </c>
      <c r="F20">
        <v>2004</v>
      </c>
      <c r="G20">
        <v>2005</v>
      </c>
      <c r="H20">
        <v>2006</v>
      </c>
      <c r="I20">
        <v>2007</v>
      </c>
      <c r="J20">
        <v>2008</v>
      </c>
      <c r="K20">
        <v>2009</v>
      </c>
      <c r="L20">
        <v>2010</v>
      </c>
      <c r="M20">
        <v>2011</v>
      </c>
      <c r="N20">
        <v>2012</v>
      </c>
      <c r="O20">
        <v>2013</v>
      </c>
      <c r="P20">
        <v>2014</v>
      </c>
      <c r="Q20">
        <v>2015</v>
      </c>
      <c r="R20">
        <v>2016</v>
      </c>
      <c r="S20">
        <v>2017</v>
      </c>
      <c r="T20">
        <v>2018</v>
      </c>
      <c r="U20">
        <v>2019</v>
      </c>
      <c r="V20">
        <v>2020</v>
      </c>
    </row>
    <row r="21" spans="1:22" x14ac:dyDescent="0.25">
      <c r="A21" t="s">
        <v>18</v>
      </c>
      <c r="B21" s="11">
        <v>212.75911519572895</v>
      </c>
      <c r="C21" s="11">
        <v>212.68228665942522</v>
      </c>
      <c r="D21" s="11">
        <v>225.9828780785293</v>
      </c>
      <c r="E21" s="11">
        <v>250.61654726424268</v>
      </c>
      <c r="F21" s="11">
        <v>279.25895818980297</v>
      </c>
      <c r="G21" s="11">
        <v>313.84358041136954</v>
      </c>
      <c r="H21" s="11">
        <v>355.9200213068367</v>
      </c>
      <c r="I21" s="11">
        <v>343.03952260387291</v>
      </c>
      <c r="J21" s="11">
        <v>270.32782370233781</v>
      </c>
      <c r="K21" s="11">
        <v>264.73398147449848</v>
      </c>
      <c r="L21" s="11">
        <v>286.65434843990772</v>
      </c>
      <c r="M21" s="11">
        <v>289.31473987854741</v>
      </c>
      <c r="N21" s="11">
        <v>295.77486035116686</v>
      </c>
      <c r="O21" s="11">
        <v>308.81940263231951</v>
      </c>
      <c r="P21" s="11">
        <v>331.62988616199476</v>
      </c>
      <c r="Q21" s="11">
        <v>352.67262271031717</v>
      </c>
      <c r="R21" s="11">
        <v>352.50240031147871</v>
      </c>
      <c r="S21" s="11">
        <v>366.24953553609407</v>
      </c>
      <c r="T21" s="11">
        <v>352.10098569113381</v>
      </c>
      <c r="U21" s="11">
        <v>318.00432696791302</v>
      </c>
      <c r="V21" s="11">
        <v>270.52456204951909</v>
      </c>
    </row>
    <row r="22" spans="1:22" x14ac:dyDescent="0.25">
      <c r="A22" t="s">
        <v>19</v>
      </c>
      <c r="B22" s="11">
        <v>131.08788270899328</v>
      </c>
      <c r="C22" s="11">
        <v>137.33588506047369</v>
      </c>
      <c r="D22" s="11">
        <v>139.24982024841688</v>
      </c>
      <c r="E22" s="11">
        <v>140.66411475621251</v>
      </c>
      <c r="F22" s="11">
        <v>146.10299703862512</v>
      </c>
      <c r="G22" s="11">
        <v>168.27624757487743</v>
      </c>
      <c r="H22" s="11">
        <v>205.00437851308831</v>
      </c>
      <c r="I22" s="11">
        <v>198.859123374333</v>
      </c>
      <c r="J22" s="11">
        <v>152.34915325754488</v>
      </c>
      <c r="K22" s="11">
        <v>145.3865887147478</v>
      </c>
      <c r="L22" s="11">
        <v>165.47383808469002</v>
      </c>
      <c r="M22" s="11">
        <v>176.86637725966003</v>
      </c>
      <c r="N22" s="11">
        <v>175.40977038584734</v>
      </c>
      <c r="O22" s="11">
        <v>192.96880647767657</v>
      </c>
      <c r="P22" s="11">
        <v>227.98300229372293</v>
      </c>
      <c r="Q22" s="11">
        <v>260.76833173624129</v>
      </c>
      <c r="R22" s="11">
        <v>256.97154842555744</v>
      </c>
      <c r="S22" s="11">
        <v>268.50830562019917</v>
      </c>
      <c r="T22" s="11">
        <v>279.59972831190424</v>
      </c>
      <c r="U22" s="11">
        <v>284.09222478830634</v>
      </c>
      <c r="V22" s="11">
        <v>263.17536732730758</v>
      </c>
    </row>
    <row r="23" spans="1:22" x14ac:dyDescent="0.25">
      <c r="A23" t="s">
        <v>20</v>
      </c>
      <c r="B23" s="11">
        <v>132.40186944055503</v>
      </c>
      <c r="C23" s="11">
        <v>133.8602540368619</v>
      </c>
      <c r="D23" s="11">
        <v>140.81237716731536</v>
      </c>
      <c r="E23" s="11">
        <v>150.46494707467727</v>
      </c>
      <c r="F23" s="11">
        <v>164.09809512200641</v>
      </c>
      <c r="G23" s="11">
        <v>185.69804022076246</v>
      </c>
      <c r="H23" s="11">
        <v>211.06487093916843</v>
      </c>
      <c r="I23" s="11">
        <v>190.43534670089284</v>
      </c>
      <c r="J23" s="11">
        <v>143.99063033274973</v>
      </c>
      <c r="K23" s="11">
        <v>144.75174912190528</v>
      </c>
      <c r="L23" s="11">
        <v>156.82689251839469</v>
      </c>
      <c r="M23" s="11">
        <v>160.43085228173169</v>
      </c>
      <c r="N23" s="11">
        <v>155.76982334083411</v>
      </c>
      <c r="O23" s="11">
        <v>167.43961065794173</v>
      </c>
      <c r="P23" s="11">
        <v>192.99177824273781</v>
      </c>
      <c r="Q23" s="11">
        <v>216.19754197229878</v>
      </c>
      <c r="R23" s="11">
        <v>218.34668751732249</v>
      </c>
      <c r="S23" s="11">
        <v>243.25602425028003</v>
      </c>
      <c r="T23" s="11">
        <v>266.43392744141971</v>
      </c>
      <c r="U23" s="11">
        <v>275.15040867209416</v>
      </c>
      <c r="V23" s="11">
        <v>283.33719800874866</v>
      </c>
    </row>
    <row r="24" spans="1:22" x14ac:dyDescent="0.25">
      <c r="A24" t="s">
        <v>21</v>
      </c>
      <c r="B24" s="11">
        <v>46.288567734203703</v>
      </c>
      <c r="C24" s="11">
        <v>45.926828810581604</v>
      </c>
      <c r="D24" s="11">
        <v>47.529553727777873</v>
      </c>
      <c r="E24" s="11">
        <v>49.491361840026492</v>
      </c>
      <c r="F24" s="11">
        <v>55.802854114488198</v>
      </c>
      <c r="G24" s="11">
        <v>62.847577415223718</v>
      </c>
      <c r="H24" s="11">
        <v>72.542216024233255</v>
      </c>
      <c r="I24" s="11">
        <v>72.365361680994923</v>
      </c>
      <c r="J24" s="11">
        <v>57.862618216944064</v>
      </c>
      <c r="K24" s="11">
        <v>57.63232775667138</v>
      </c>
      <c r="L24" s="11">
        <v>66.974938662403673</v>
      </c>
      <c r="M24" s="11">
        <v>71.047443591526758</v>
      </c>
      <c r="N24" s="11">
        <v>74.613845676683596</v>
      </c>
      <c r="O24" s="11">
        <v>80.73744169785752</v>
      </c>
      <c r="P24" s="11">
        <v>93.327667240046651</v>
      </c>
      <c r="Q24" s="11">
        <v>100.08203584585981</v>
      </c>
      <c r="R24" s="11">
        <v>100.20451363749886</v>
      </c>
      <c r="S24" s="11">
        <v>108.6279949692546</v>
      </c>
      <c r="T24" s="11">
        <v>109.27192381404743</v>
      </c>
      <c r="U24" s="11">
        <v>108.99190925881726</v>
      </c>
      <c r="V24" s="11">
        <v>100.81686076628864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3A37-5947-41EE-A8B0-A0CFD83FB948}">
  <dimension ref="A1:V25"/>
  <sheetViews>
    <sheetView workbookViewId="0"/>
  </sheetViews>
  <sheetFormatPr defaultRowHeight="15" x14ac:dyDescent="0.25"/>
  <cols>
    <col min="1" max="1" width="15.85546875" customWidth="1"/>
  </cols>
  <sheetData>
    <row r="1" spans="1:2" x14ac:dyDescent="0.25">
      <c r="A1" s="15" t="s">
        <v>59</v>
      </c>
      <c r="B1" s="7" t="s">
        <v>60</v>
      </c>
    </row>
    <row r="23" spans="1:22" x14ac:dyDescent="0.25">
      <c r="B23">
        <v>2000</v>
      </c>
      <c r="C23">
        <v>2001</v>
      </c>
      <c r="D23">
        <v>2002</v>
      </c>
      <c r="E23">
        <v>2003</v>
      </c>
      <c r="F23">
        <v>2004</v>
      </c>
      <c r="G23">
        <v>2005</v>
      </c>
      <c r="H23">
        <v>2006</v>
      </c>
      <c r="I23">
        <v>2007</v>
      </c>
      <c r="J23">
        <v>2008</v>
      </c>
      <c r="K23">
        <v>2009</v>
      </c>
      <c r="L23">
        <v>2010</v>
      </c>
      <c r="M23">
        <v>2011</v>
      </c>
      <c r="N23">
        <v>2012</v>
      </c>
      <c r="O23">
        <v>2013</v>
      </c>
      <c r="P23">
        <v>2014</v>
      </c>
      <c r="Q23">
        <v>2015</v>
      </c>
      <c r="R23">
        <v>2016</v>
      </c>
      <c r="S23">
        <v>2017</v>
      </c>
      <c r="T23">
        <v>2018</v>
      </c>
      <c r="U23">
        <v>2019</v>
      </c>
      <c r="V23">
        <v>2020</v>
      </c>
    </row>
    <row r="24" spans="1:22" x14ac:dyDescent="0.25">
      <c r="A24" t="s">
        <v>41</v>
      </c>
      <c r="B24" s="11">
        <v>522.53743507948104</v>
      </c>
      <c r="C24" s="11">
        <v>529.80525456734233</v>
      </c>
      <c r="D24" s="11">
        <v>553.57462922203945</v>
      </c>
      <c r="E24" s="11">
        <v>591.23697093515898</v>
      </c>
      <c r="F24" s="11">
        <v>645.26290446492271</v>
      </c>
      <c r="G24" s="11">
        <v>730.66544562223305</v>
      </c>
      <c r="H24" s="11">
        <v>844.53148678332673</v>
      </c>
      <c r="I24" s="11">
        <v>804.69935436009371</v>
      </c>
      <c r="J24" s="11">
        <v>624.53022550957655</v>
      </c>
      <c r="K24" s="11">
        <v>612.50464706782304</v>
      </c>
      <c r="L24" s="11">
        <v>675.93001770539604</v>
      </c>
      <c r="M24" s="11">
        <v>697.65941301146597</v>
      </c>
      <c r="N24" s="11">
        <v>701.56829975453195</v>
      </c>
      <c r="O24" s="11">
        <v>749.96526146579527</v>
      </c>
      <c r="P24" s="11">
        <v>845.9323339385021</v>
      </c>
      <c r="Q24" s="11">
        <v>929.72053226471689</v>
      </c>
      <c r="R24" s="11">
        <v>928.0251498918575</v>
      </c>
      <c r="S24" s="11">
        <v>986.64186037582783</v>
      </c>
      <c r="T24" s="11">
        <v>1007.4065652585051</v>
      </c>
      <c r="U24" s="11">
        <v>986.23886968713077</v>
      </c>
      <c r="V24" s="11">
        <v>917.85398815186397</v>
      </c>
    </row>
    <row r="25" spans="1:22" x14ac:dyDescent="0.25">
      <c r="A25" t="s">
        <v>49</v>
      </c>
      <c r="B25" s="11">
        <v>2013.8600002244652</v>
      </c>
      <c r="C25" s="11">
        <v>2293.5322643622526</v>
      </c>
      <c r="D25" s="11">
        <v>2855.5513769903523</v>
      </c>
      <c r="E25" s="11">
        <v>3283.8498022237177</v>
      </c>
      <c r="F25" s="11">
        <v>3782.8920869459239</v>
      </c>
      <c r="G25" s="11">
        <v>4020.2700291215242</v>
      </c>
      <c r="H25" s="11">
        <v>4475.2416470549952</v>
      </c>
      <c r="I25" s="11">
        <v>4884.5635791707191</v>
      </c>
      <c r="J25" s="11">
        <v>4213.9478171519295</v>
      </c>
      <c r="K25" s="11">
        <v>4428.5456688640643</v>
      </c>
      <c r="L25" s="11">
        <v>4483.0531261668575</v>
      </c>
      <c r="M25" s="11">
        <v>4464.3422227705714</v>
      </c>
      <c r="N25" s="11">
        <v>4575.4461422268796</v>
      </c>
      <c r="O25" s="11">
        <v>4871.6955897245871</v>
      </c>
      <c r="P25" s="11">
        <v>5307.756779246969</v>
      </c>
      <c r="Q25" s="11">
        <v>5784.7506499719902</v>
      </c>
      <c r="R25" s="11">
        <v>6141.7332579002823</v>
      </c>
      <c r="S25" s="11">
        <v>6449.7582481925592</v>
      </c>
      <c r="T25" s="11">
        <v>6602.3388399072346</v>
      </c>
      <c r="U25" s="11">
        <v>6732.0398945846737</v>
      </c>
      <c r="V25" s="11">
        <v>7234.1600768993285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8C22-E54D-43CF-AB55-BF7AB14111CB}">
  <dimension ref="A1:C37"/>
  <sheetViews>
    <sheetView workbookViewId="0"/>
  </sheetViews>
  <sheetFormatPr defaultRowHeight="15" x14ac:dyDescent="0.25"/>
  <cols>
    <col min="1" max="1" width="9.28515625" customWidth="1"/>
  </cols>
  <sheetData>
    <row r="1" spans="1:2" x14ac:dyDescent="0.25">
      <c r="A1" s="7" t="s">
        <v>61</v>
      </c>
      <c r="B1" s="7" t="s">
        <v>62</v>
      </c>
    </row>
    <row r="22" spans="1:3" x14ac:dyDescent="0.25">
      <c r="B22" t="s">
        <v>50</v>
      </c>
      <c r="C22" t="s">
        <v>51</v>
      </c>
    </row>
    <row r="23" spans="1:3" x14ac:dyDescent="0.25">
      <c r="A23">
        <v>2006</v>
      </c>
      <c r="B23" s="11">
        <v>33.088499999999996</v>
      </c>
      <c r="C23">
        <v>4.3</v>
      </c>
    </row>
    <row r="24" spans="1:3" x14ac:dyDescent="0.25">
      <c r="A24">
        <v>2007</v>
      </c>
      <c r="B24" s="11">
        <v>43.560400000000001</v>
      </c>
      <c r="C24">
        <v>5.2</v>
      </c>
    </row>
    <row r="25" spans="1:3" x14ac:dyDescent="0.25">
      <c r="A25">
        <v>2008</v>
      </c>
      <c r="B25" s="11">
        <v>46.883199999999995</v>
      </c>
      <c r="C25">
        <v>5.6</v>
      </c>
    </row>
    <row r="26" spans="1:3" x14ac:dyDescent="0.25">
      <c r="A26">
        <v>2009</v>
      </c>
      <c r="B26" s="11">
        <v>40.580799999999996</v>
      </c>
      <c r="C26">
        <v>5.2</v>
      </c>
    </row>
    <row r="27" spans="1:3" x14ac:dyDescent="0.25">
      <c r="A27">
        <v>2010</v>
      </c>
      <c r="B27" s="11">
        <v>42.605199999999996</v>
      </c>
      <c r="C27">
        <v>4.5999999999999996</v>
      </c>
    </row>
    <row r="28" spans="1:3" x14ac:dyDescent="0.25">
      <c r="A28">
        <v>2011</v>
      </c>
      <c r="B28" s="11">
        <v>42.614000000000004</v>
      </c>
      <c r="C28">
        <v>4.4000000000000004</v>
      </c>
    </row>
    <row r="29" spans="1:3" x14ac:dyDescent="0.25">
      <c r="A29">
        <v>2012</v>
      </c>
      <c r="B29" s="11">
        <v>50.313199999999995</v>
      </c>
      <c r="C29">
        <v>4.9000000000000004</v>
      </c>
    </row>
    <row r="30" spans="1:3" x14ac:dyDescent="0.25">
      <c r="A30">
        <v>2013</v>
      </c>
      <c r="B30" s="11">
        <v>52.569499999999998</v>
      </c>
      <c r="C30">
        <v>4.7</v>
      </c>
    </row>
    <row r="31" spans="1:3" x14ac:dyDescent="0.25">
      <c r="A31">
        <v>2014</v>
      </c>
      <c r="B31" s="11">
        <v>52.325000000000003</v>
      </c>
      <c r="C31">
        <v>4.5999999999999996</v>
      </c>
    </row>
    <row r="32" spans="1:3" x14ac:dyDescent="0.25">
      <c r="A32">
        <v>2015</v>
      </c>
      <c r="B32" s="11">
        <v>63.616700000000002</v>
      </c>
      <c r="C32">
        <v>4.9000000000000004</v>
      </c>
    </row>
    <row r="33" spans="1:3" x14ac:dyDescent="0.25">
      <c r="A33">
        <v>2016</v>
      </c>
      <c r="B33" s="11">
        <v>64.387200000000007</v>
      </c>
      <c r="C33">
        <v>4.8</v>
      </c>
    </row>
    <row r="34" spans="1:3" x14ac:dyDescent="0.25">
      <c r="A34">
        <v>2017</v>
      </c>
      <c r="B34" s="11">
        <v>81.678299999999993</v>
      </c>
      <c r="C34">
        <v>5.3</v>
      </c>
    </row>
    <row r="35" spans="1:3" x14ac:dyDescent="0.25">
      <c r="A35">
        <v>2018</v>
      </c>
      <c r="B35" s="11">
        <v>75.518399999999986</v>
      </c>
      <c r="C35">
        <v>4.8</v>
      </c>
    </row>
    <row r="36" spans="1:3" x14ac:dyDescent="0.25">
      <c r="A36">
        <v>2019</v>
      </c>
      <c r="B36" s="11">
        <v>80.765000000000001</v>
      </c>
      <c r="C36">
        <v>5</v>
      </c>
    </row>
    <row r="37" spans="1:3" x14ac:dyDescent="0.25">
      <c r="A37">
        <v>2020</v>
      </c>
      <c r="B37" s="11">
        <v>83.329400000000007</v>
      </c>
      <c r="C37">
        <v>4.9000000000000004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6D62-1DFC-4E2E-8E26-45245469BE8C}">
  <dimension ref="A1:G23"/>
  <sheetViews>
    <sheetView workbookViewId="0"/>
  </sheetViews>
  <sheetFormatPr defaultRowHeight="15" x14ac:dyDescent="0.25"/>
  <sheetData>
    <row r="1" spans="1:2" x14ac:dyDescent="0.25">
      <c r="A1" s="7" t="s">
        <v>71</v>
      </c>
      <c r="B1" s="7" t="s">
        <v>72</v>
      </c>
    </row>
    <row r="21" spans="1:7" ht="45.75" x14ac:dyDescent="0.25">
      <c r="B21" s="17" t="s">
        <v>64</v>
      </c>
      <c r="C21" s="17" t="s">
        <v>65</v>
      </c>
      <c r="D21" s="17" t="s">
        <v>66</v>
      </c>
      <c r="E21" s="17" t="s">
        <v>67</v>
      </c>
      <c r="F21" s="17" t="s">
        <v>68</v>
      </c>
      <c r="G21" s="17" t="s">
        <v>69</v>
      </c>
    </row>
    <row r="22" spans="1:7" x14ac:dyDescent="0.25">
      <c r="A22" t="s">
        <v>70</v>
      </c>
      <c r="B22" s="18">
        <f t="shared" ref="B22:G22" si="0">+B23/SUM($B23:$G23)</f>
        <v>0.29856492926119904</v>
      </c>
      <c r="C22" s="18">
        <f t="shared" si="0"/>
        <v>0.18019948849997955</v>
      </c>
      <c r="D22" s="18">
        <f t="shared" si="0"/>
        <v>8.1032113872164843E-2</v>
      </c>
      <c r="E22" s="18">
        <f t="shared" si="0"/>
        <v>0.12896459012948816</v>
      </c>
      <c r="F22" s="18">
        <f t="shared" si="0"/>
        <v>0.17891511536980884</v>
      </c>
      <c r="G22" s="18">
        <f t="shared" si="0"/>
        <v>0.13232376286735953</v>
      </c>
    </row>
    <row r="23" spans="1:7" x14ac:dyDescent="0.25">
      <c r="A23" t="s">
        <v>17</v>
      </c>
      <c r="B23" s="19">
        <v>46.550998862312866</v>
      </c>
      <c r="C23" s="19">
        <v>28.095952880029227</v>
      </c>
      <c r="D23" s="19">
        <v>12.634189320253062</v>
      </c>
      <c r="E23" s="19">
        <v>20.107621157153247</v>
      </c>
      <c r="F23" s="19">
        <v>27.895698776945821</v>
      </c>
      <c r="G23" s="19">
        <v>20.631369363903143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F7EE-C561-40D1-ADBA-4E26EF545E0A}">
  <dimension ref="A1:B11"/>
  <sheetViews>
    <sheetView workbookViewId="0"/>
  </sheetViews>
  <sheetFormatPr defaultRowHeight="15" x14ac:dyDescent="0.25"/>
  <cols>
    <col min="1" max="1" width="55.7109375" customWidth="1"/>
  </cols>
  <sheetData>
    <row r="1" spans="1:2" x14ac:dyDescent="0.25">
      <c r="A1" s="7" t="s">
        <v>27</v>
      </c>
    </row>
    <row r="2" spans="1:2" ht="15.75" thickBot="1" x14ac:dyDescent="0.3"/>
    <row r="3" spans="1:2" ht="15.75" thickBot="1" x14ac:dyDescent="0.3">
      <c r="A3" s="1"/>
      <c r="B3" s="2" t="s">
        <v>17</v>
      </c>
    </row>
    <row r="4" spans="1:2" ht="15.75" thickBot="1" x14ac:dyDescent="0.3">
      <c r="A4" s="3" t="s">
        <v>18</v>
      </c>
      <c r="B4" s="4">
        <v>271</v>
      </c>
    </row>
    <row r="5" spans="1:2" ht="15.75" thickBot="1" x14ac:dyDescent="0.3">
      <c r="A5" s="3" t="s">
        <v>19</v>
      </c>
      <c r="B5" s="4">
        <v>263</v>
      </c>
    </row>
    <row r="6" spans="1:2" ht="15.75" thickBot="1" x14ac:dyDescent="0.3">
      <c r="A6" s="3" t="s">
        <v>20</v>
      </c>
      <c r="B6" s="4">
        <v>283</v>
      </c>
    </row>
    <row r="7" spans="1:2" ht="16.899999999999999" customHeight="1" thickBot="1" x14ac:dyDescent="0.3">
      <c r="A7" s="3" t="s">
        <v>21</v>
      </c>
      <c r="B7" s="4">
        <v>101</v>
      </c>
    </row>
    <row r="8" spans="1:2" ht="16.899999999999999" customHeight="1" thickBot="1" x14ac:dyDescent="0.3">
      <c r="A8" s="5" t="s">
        <v>22</v>
      </c>
      <c r="B8" s="6">
        <v>918</v>
      </c>
    </row>
    <row r="9" spans="1:2" ht="16.899999999999999" customHeight="1" thickBot="1" x14ac:dyDescent="0.3">
      <c r="A9" s="5" t="s">
        <v>23</v>
      </c>
      <c r="B9" s="6">
        <v>7234</v>
      </c>
    </row>
    <row r="10" spans="1:2" ht="16.899999999999999" customHeight="1" thickBot="1" x14ac:dyDescent="0.3">
      <c r="A10" s="5" t="s">
        <v>24</v>
      </c>
      <c r="B10" s="6">
        <f>+B8+B9</f>
        <v>8152</v>
      </c>
    </row>
    <row r="11" spans="1:2" ht="16.899999999999999" customHeight="1" thickBot="1" x14ac:dyDescent="0.3">
      <c r="A11" s="5" t="s">
        <v>25</v>
      </c>
      <c r="B11" s="6">
        <v>9881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D259-6261-43A0-AAEC-ACE531FA3121}">
  <dimension ref="A1:H9"/>
  <sheetViews>
    <sheetView workbookViewId="0"/>
  </sheetViews>
  <sheetFormatPr defaultRowHeight="15" x14ac:dyDescent="0.25"/>
  <cols>
    <col min="1" max="1" width="21" customWidth="1"/>
    <col min="4" max="4" width="11.42578125" customWidth="1"/>
    <col min="5" max="5" width="10.5703125" customWidth="1"/>
    <col min="6" max="6" width="11" customWidth="1"/>
    <col min="8" max="8" width="17.42578125" customWidth="1"/>
  </cols>
  <sheetData>
    <row r="1" spans="1:8" x14ac:dyDescent="0.25">
      <c r="A1" s="7" t="s">
        <v>40</v>
      </c>
    </row>
    <row r="2" spans="1:8" ht="15.75" thickBot="1" x14ac:dyDescent="0.3"/>
    <row r="3" spans="1:8" ht="14.45" customHeight="1" x14ac:dyDescent="0.25">
      <c r="A3" s="57"/>
      <c r="B3" s="55" t="s">
        <v>28</v>
      </c>
      <c r="C3" s="55" t="s">
        <v>29</v>
      </c>
      <c r="D3" s="55" t="s">
        <v>37</v>
      </c>
      <c r="E3" s="55" t="s">
        <v>19</v>
      </c>
      <c r="F3" s="55" t="s">
        <v>30</v>
      </c>
      <c r="G3" s="55" t="s">
        <v>21</v>
      </c>
      <c r="H3" s="53" t="s">
        <v>31</v>
      </c>
    </row>
    <row r="4" spans="1:8" ht="15.75" thickBot="1" x14ac:dyDescent="0.3">
      <c r="A4" s="58"/>
      <c r="B4" s="56"/>
      <c r="C4" s="56"/>
      <c r="D4" s="56"/>
      <c r="E4" s="56"/>
      <c r="F4" s="56"/>
      <c r="G4" s="56"/>
      <c r="H4" s="54"/>
    </row>
    <row r="5" spans="1:8" ht="15.75" thickBot="1" x14ac:dyDescent="0.3">
      <c r="A5" s="3" t="s">
        <v>32</v>
      </c>
      <c r="B5" s="4">
        <v>120</v>
      </c>
      <c r="C5" s="4">
        <v>28</v>
      </c>
      <c r="D5" s="4">
        <v>148</v>
      </c>
      <c r="E5" s="4">
        <v>97</v>
      </c>
      <c r="F5" s="4">
        <v>384</v>
      </c>
      <c r="G5" s="4">
        <v>68</v>
      </c>
      <c r="H5" s="6">
        <v>698</v>
      </c>
    </row>
    <row r="6" spans="1:8" ht="15.75" thickBot="1" x14ac:dyDescent="0.3">
      <c r="A6" s="3" t="s">
        <v>33</v>
      </c>
      <c r="B6" s="4">
        <v>137</v>
      </c>
      <c r="C6" s="4">
        <v>137</v>
      </c>
      <c r="D6" s="4">
        <v>137</v>
      </c>
      <c r="E6" s="4">
        <v>181</v>
      </c>
      <c r="F6" s="4">
        <v>46</v>
      </c>
      <c r="G6" s="4">
        <v>90</v>
      </c>
      <c r="H6" s="6">
        <v>88</v>
      </c>
    </row>
    <row r="7" spans="1:8" ht="15.75" thickBot="1" x14ac:dyDescent="0.3">
      <c r="A7" s="3" t="s">
        <v>34</v>
      </c>
      <c r="B7" s="4">
        <v>16.5</v>
      </c>
      <c r="C7" s="4">
        <v>3.8</v>
      </c>
      <c r="D7" s="4">
        <v>20.399999999999999</v>
      </c>
      <c r="E7" s="4">
        <v>17.600000000000001</v>
      </c>
      <c r="F7" s="4">
        <v>17.600000000000001</v>
      </c>
      <c r="G7" s="4">
        <v>6.2</v>
      </c>
      <c r="H7" s="6">
        <v>61.7</v>
      </c>
    </row>
    <row r="8" spans="1:8" ht="15.75" thickBot="1" x14ac:dyDescent="0.3">
      <c r="A8" s="3" t="s">
        <v>35</v>
      </c>
      <c r="B8" s="4"/>
      <c r="C8" s="4"/>
      <c r="D8" s="8">
        <v>7.4999999999999997E-2</v>
      </c>
      <c r="E8" s="8">
        <v>6.7000000000000004E-2</v>
      </c>
      <c r="F8" s="8">
        <v>6.2E-2</v>
      </c>
      <c r="G8" s="8">
        <v>6.0999999999999999E-2</v>
      </c>
      <c r="H8" s="9">
        <v>6.8000000000000005E-2</v>
      </c>
    </row>
    <row r="9" spans="1:8" ht="15.75" thickBot="1" x14ac:dyDescent="0.3">
      <c r="A9" s="5" t="s">
        <v>36</v>
      </c>
      <c r="B9" s="4"/>
      <c r="C9" s="4"/>
      <c r="D9" s="6">
        <v>271</v>
      </c>
      <c r="E9" s="6">
        <v>263</v>
      </c>
      <c r="F9" s="6">
        <v>283</v>
      </c>
      <c r="G9" s="6">
        <v>101</v>
      </c>
      <c r="H9" s="6">
        <v>918</v>
      </c>
    </row>
  </sheetData>
  <mergeCells count="8">
    <mergeCell ref="H3:H4"/>
    <mergeCell ref="D3:D4"/>
    <mergeCell ref="G3:G4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E02033B4BCBD489923579B04385C09" ma:contentTypeVersion="13" ma:contentTypeDescription="Create a new document." ma:contentTypeScope="" ma:versionID="b3bbdddc682c5e9747de63d4288326b1">
  <xsd:schema xmlns:xsd="http://www.w3.org/2001/XMLSchema" xmlns:xs="http://www.w3.org/2001/XMLSchema" xmlns:p="http://schemas.microsoft.com/office/2006/metadata/properties" xmlns:ns2="2fb24ca4-4ddf-4224-aea4-8171fb7a441b" xmlns:ns3="43b23349-f395-44f1-84ee-485b22078f3a" targetNamespace="http://schemas.microsoft.com/office/2006/metadata/properties" ma:root="true" ma:fieldsID="b5dfb4eec2394eac6dbde3eeba69ef79" ns2:_="" ns3:_="">
    <xsd:import namespace="2fb24ca4-4ddf-4224-aea4-8171fb7a441b"/>
    <xsd:import namespace="43b23349-f395-44f1-84ee-485b22078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24ca4-4ddf-4224-aea4-8171fb7a4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23349-f395-44f1-84ee-485b22078f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63869-312E-4D5D-BDFC-7009D2B8A2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15507C-DF17-4F3C-B7D4-CF5940FAEB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DB480-D57F-4D85-A631-6F1F0CFAB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24ca4-4ddf-4224-aea4-8171fb7a441b"/>
    <ds:schemaRef ds:uri="43b23349-f395-44f1-84ee-485b22078f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Title </vt:lpstr>
      <vt:lpstr>Contents</vt:lpstr>
      <vt:lpstr>Figure 3.1</vt:lpstr>
      <vt:lpstr>Figure 3.2</vt:lpstr>
      <vt:lpstr>Figure 3.3</vt:lpstr>
      <vt:lpstr>Figure 4.1</vt:lpstr>
      <vt:lpstr>Figure 4.2</vt:lpstr>
      <vt:lpstr>Table 1.1</vt:lpstr>
      <vt:lpstr>Table 3.1</vt:lpstr>
      <vt:lpstr>Table 3.2</vt:lpstr>
      <vt:lpstr>Table 3.3</vt:lpstr>
      <vt:lpstr>Table 4.1</vt:lpstr>
      <vt:lpstr>Table 4.2</vt:lpstr>
      <vt:lpstr>Table 4.3</vt:lpstr>
      <vt:lpstr>Table 4.4</vt:lpstr>
      <vt:lpstr>Table 5.1</vt:lpstr>
      <vt:lpstr>Table 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Mansley</dc:creator>
  <cp:lastModifiedBy>Pam Craddock</cp:lastModifiedBy>
  <cp:lastPrinted>2021-12-17T16:04:39Z</cp:lastPrinted>
  <dcterms:created xsi:type="dcterms:W3CDTF">2021-12-17T15:43:17Z</dcterms:created>
  <dcterms:modified xsi:type="dcterms:W3CDTF">2022-02-03T12:20:09Z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0x010100D3E02033B4BCBD489923579B04385C09</vt:lpwstr>
  </property>
</Properties>
</file>