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8d14e684528e014c/Documents/Spreadsheets/Work/IPF Research Projects/2022-2025/Size ^0 Structure/"/>
    </mc:Choice>
  </mc:AlternateContent>
  <xr:revisionPtr revIDLastSave="0" documentId="8_{168090C0-646E-452A-BA5E-B05218E21CCE}" xr6:coauthVersionLast="47" xr6:coauthVersionMax="47" xr10:uidLastSave="{00000000-0000-0000-0000-000000000000}"/>
  <bookViews>
    <workbookView xWindow="38290" yWindow="5090" windowWidth="19420" windowHeight="11500" xr2:uid="{1B091EB4-B3A6-41ED-A61D-6C075AA2096E}"/>
  </bookViews>
  <sheets>
    <sheet name="Title " sheetId="1" r:id="rId1"/>
    <sheet name="Contents" sheetId="2" r:id="rId2"/>
    <sheet name="Figure 3.1" sheetId="4" r:id="rId3"/>
    <sheet name="Figure 3.2" sheetId="6" r:id="rId4"/>
    <sheet name="Figure 3.3" sheetId="8" r:id="rId5"/>
    <sheet name="Figure 4.1" sheetId="20" r:id="rId6"/>
    <sheet name="Figure 4.2" sheetId="9" r:id="rId7"/>
    <sheet name="Figure 4.3" sheetId="10" r:id="rId8"/>
    <sheet name="Figure 4.4" sheetId="21" r:id="rId9"/>
    <sheet name="Table 1.1" sheetId="3" r:id="rId10"/>
    <sheet name="Table 3.1" sheetId="5" r:id="rId11"/>
    <sheet name="Table 3.2" sheetId="7" r:id="rId12"/>
    <sheet name="Table 3.3" sheetId="11" r:id="rId13"/>
    <sheet name="Table 4.1" sheetId="12" r:id="rId14"/>
    <sheet name="Table 4.2" sheetId="13" r:id="rId15"/>
    <sheet name="Table 4.3" sheetId="15" r:id="rId16"/>
    <sheet name="Table 5.1" sheetId="16" r:id="rId17"/>
    <sheet name="Table 5.2" sheetId="17"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6" l="1"/>
  <c r="D6" i="16" s="1"/>
  <c r="B6" i="16"/>
  <c r="D5" i="16"/>
  <c r="D4" i="16"/>
  <c r="B9" i="2"/>
  <c r="A9" i="2"/>
  <c r="B6" i="2"/>
  <c r="A6" i="2"/>
  <c r="Y24" i="8" l="1"/>
  <c r="X24" i="8"/>
  <c r="W24" i="8"/>
  <c r="V24" i="8"/>
  <c r="U24" i="8"/>
  <c r="T24" i="8"/>
  <c r="S24" i="8"/>
  <c r="R24" i="8"/>
  <c r="Q24" i="8"/>
  <c r="P24" i="8"/>
  <c r="O24" i="8"/>
  <c r="N24" i="8"/>
  <c r="M24" i="8"/>
  <c r="L24" i="8"/>
  <c r="K24" i="8"/>
  <c r="J24" i="8"/>
  <c r="I24" i="8"/>
  <c r="H24" i="8"/>
  <c r="G24" i="8"/>
  <c r="F24" i="8"/>
  <c r="E24" i="8"/>
  <c r="D24" i="8"/>
  <c r="C24" i="8"/>
  <c r="B24" i="8"/>
  <c r="A19" i="2"/>
  <c r="A18" i="2"/>
  <c r="A17" i="2"/>
  <c r="A16" i="2"/>
  <c r="A15" i="2"/>
  <c r="A14" i="2"/>
  <c r="A13" i="2"/>
  <c r="A12" i="2"/>
  <c r="A11" i="2"/>
  <c r="B8" i="2"/>
  <c r="F25" i="10"/>
  <c r="E25" i="10"/>
  <c r="D25" i="10"/>
  <c r="C25" i="10"/>
  <c r="B25" i="10"/>
  <c r="A8" i="2"/>
  <c r="A3" i="2"/>
  <c r="A5" i="2"/>
  <c r="B7" i="2"/>
  <c r="A7" i="2"/>
  <c r="B5" i="2"/>
  <c r="B4" i="2"/>
  <c r="A4" i="2"/>
  <c r="B3" i="2"/>
</calcChain>
</file>

<file path=xl/sharedStrings.xml><?xml version="1.0" encoding="utf-8"?>
<sst xmlns="http://schemas.openxmlformats.org/spreadsheetml/2006/main" count="212" uniqueCount="175">
  <si>
    <t>IPF The Size and Structure of the UK Property Market</t>
  </si>
  <si>
    <t>Disclaimer</t>
  </si>
  <si>
    <t>This document is for information purposes only. The information herein is believed to be correct, but</t>
  </si>
  <si>
    <t>cannot be guaranteed, and the opinions expressed in it constitute our judgement as of this date but are</t>
  </si>
  <si>
    <t>subject to change. Reliance should not be placed on the information and opinions set out herein for the</t>
  </si>
  <si>
    <t>cannot accept any liability arising from any use of this document.</t>
  </si>
  <si>
    <t>Copyright and Use of data</t>
  </si>
  <si>
    <t>You are entitled to use reasonable limited extracts from this spreadsheet in your work, reports</t>
  </si>
  <si>
    <t>and publications, provided that the IPF and the 3rd parties contributing to the estimates are</t>
  </si>
  <si>
    <t>acknowledged as the source.  It is a breach of copyright for any member or organisation to reproduce</t>
  </si>
  <si>
    <t>and/or republish in any printed or electronic form the whole set of data and charts, or substantive</t>
  </si>
  <si>
    <t>parts thereof, without the prior approval of the IPF. Such approval shall be on terms at the discretion</t>
  </si>
  <si>
    <t xml:space="preserve"> of the IPF and may be subject to the payment of a fee.</t>
  </si>
  <si>
    <t xml:space="preserve">If you or your organisation wishes to use more than a reasonable extract, contact the IPF in the first  </t>
  </si>
  <si>
    <t xml:space="preserve">purposes of any particular transaction or advice. The IPF and the Consultant (the University of Cambridge) </t>
  </si>
  <si>
    <t>£bn</t>
  </si>
  <si>
    <t>Retail</t>
  </si>
  <si>
    <t>Office</t>
  </si>
  <si>
    <t>Industrial</t>
  </si>
  <si>
    <t>Other</t>
  </si>
  <si>
    <t xml:space="preserve">Residential Property </t>
  </si>
  <si>
    <t>Residential + Commercial Real Estate</t>
  </si>
  <si>
    <t>Table 1.1</t>
  </si>
  <si>
    <t>Indl</t>
  </si>
  <si>
    <t>All commercial</t>
  </si>
  <si>
    <t>Floorspace (m sq m)</t>
  </si>
  <si>
    <t>Rental value (£ psm)</t>
  </si>
  <si>
    <t>Rental value (£bn)</t>
  </si>
  <si>
    <t>Reversionary yield</t>
  </si>
  <si>
    <t>Capital value (£bn)</t>
  </si>
  <si>
    <t>Retail incl F&amp;B</t>
  </si>
  <si>
    <t>Table 3.2</t>
  </si>
  <si>
    <t>Table 3.1</t>
  </si>
  <si>
    <t>Commercial</t>
  </si>
  <si>
    <t>Residential</t>
  </si>
  <si>
    <t>Other land, buildings, and structures</t>
  </si>
  <si>
    <t>Total land, buildings, and structures</t>
  </si>
  <si>
    <t>Contents</t>
  </si>
  <si>
    <t>Figure 3.1</t>
  </si>
  <si>
    <t>Figure 3.2</t>
  </si>
  <si>
    <t>Residential (RHS)</t>
  </si>
  <si>
    <t>Real estate £bn</t>
  </si>
  <si>
    <t>Allocation (%) (RHS)</t>
  </si>
  <si>
    <t>Figure 3.3</t>
  </si>
  <si>
    <t>Description</t>
  </si>
  <si>
    <t>Link</t>
  </si>
  <si>
    <t xml:space="preserve">Figure 3.1: </t>
  </si>
  <si>
    <t xml:space="preserve">Figure 3.2: </t>
  </si>
  <si>
    <t xml:space="preserve">Figure 3.3:  </t>
  </si>
  <si>
    <t>The Value of Commercial and Residential Property 2000-2020 (£bn)</t>
  </si>
  <si>
    <t>Private Sector Defined Benefit Pension Scheme Real Estate Investment</t>
  </si>
  <si>
    <t>Figure 4.2</t>
  </si>
  <si>
    <t>Other Overseas Owners</t>
  </si>
  <si>
    <t>%</t>
  </si>
  <si>
    <t>Table 3.3: Construction Output – New Work for Public and Private Sectors, 2017-2020 (£bn)</t>
  </si>
  <si>
    <t>Entertainment</t>
  </si>
  <si>
    <t>Offices</t>
  </si>
  <si>
    <t>Table 3.3</t>
  </si>
  <si>
    <t>Table 4.1: UK Commercial Property Investment by Investor Type</t>
  </si>
  <si>
    <t>Investor type</t>
  </si>
  <si>
    <t>Comment</t>
  </si>
  <si>
    <t>UK insurance company funds</t>
  </si>
  <si>
    <t>UK pension funds</t>
  </si>
  <si>
    <t>UK REITs</t>
  </si>
  <si>
    <t>This includes share of JV ownerships but excludes share of collective investment vehicles.</t>
  </si>
  <si>
    <t>Private prop cos</t>
  </si>
  <si>
    <t>UK Total</t>
  </si>
  <si>
    <t>Overseas Funds</t>
  </si>
  <si>
    <t xml:space="preserve">Overseas REITs and listed RE companies          </t>
  </si>
  <si>
    <t>Based on updating previous estimates using RCA and other data.</t>
  </si>
  <si>
    <t>Overseas Total</t>
  </si>
  <si>
    <t>Table 4.1</t>
  </si>
  <si>
    <t>Total</t>
  </si>
  <si>
    <t>Direct</t>
  </si>
  <si>
    <t>Indirect</t>
  </si>
  <si>
    <t>Overseas</t>
  </si>
  <si>
    <t>Unallocated/Mixed</t>
  </si>
  <si>
    <t>Table 4.2</t>
  </si>
  <si>
    <t>Table 4.3</t>
  </si>
  <si>
    <t>Table 5.1</t>
  </si>
  <si>
    <t>Table 5.2</t>
  </si>
  <si>
    <t>Investment through private companies and collectives in addition to this.</t>
  </si>
  <si>
    <t>UK &amp; CI Pooled investment vehicles</t>
  </si>
  <si>
    <t>UK institutions are the main investors.</t>
  </si>
  <si>
    <t>Traditional estates and charities</t>
  </si>
  <si>
    <t xml:space="preserve">Table 5.2: UK Residential (including PBSA) Investment by Investor Type </t>
  </si>
  <si>
    <t>Table 1.1:  Estimates of the Value of Property in the UK end-2023</t>
  </si>
  <si>
    <t>Table 3.1: Total Commercial Stock, end-2023</t>
  </si>
  <si>
    <t>Table 3.2: Total Real Estate and Real Assets, end-2023 (£tn)</t>
  </si>
  <si>
    <t xml:space="preserve">Other - </t>
  </si>
  <si>
    <t xml:space="preserve">   Self-storage</t>
  </si>
  <si>
    <t xml:space="preserve">   Student Accommodation</t>
  </si>
  <si>
    <t xml:space="preserve">   Residential</t>
  </si>
  <si>
    <t xml:space="preserve">   Other</t>
  </si>
  <si>
    <t>Commercial (ex Resi and Student)</t>
  </si>
  <si>
    <t>Value of Commercial Real Estate Stock, 2000-23</t>
  </si>
  <si>
    <t>Table 4.2: Insurance Company Real Estate Investments (excl. Loans), 2018-2023 (£bn)</t>
  </si>
  <si>
    <t xml:space="preserve">Figure 4.2: </t>
  </si>
  <si>
    <t xml:space="preserve">Figure 4.3:   </t>
  </si>
  <si>
    <t>Figure 4.3</t>
  </si>
  <si>
    <t>UK Estates and charities</t>
  </si>
  <si>
    <t>UK Private companies</t>
  </si>
  <si>
    <t>UK Other</t>
  </si>
  <si>
    <t>UK Insurance and pension funds</t>
  </si>
  <si>
    <t>UK Collective investment vehicles</t>
  </si>
  <si>
    <t>UK REITs/listed prop cos</t>
  </si>
  <si>
    <t>Overseas Insurance Companies &amp; Pension Funds</t>
  </si>
  <si>
    <t>Overseas REITs &amp; Listed Property Companies</t>
  </si>
  <si>
    <t>Sovereign Wealth Funds</t>
  </si>
  <si>
    <t>Share of Overseas Investment  in UK Commercial Property by Investor Type</t>
  </si>
  <si>
    <t>Figure 4.4</t>
  </si>
  <si>
    <t>© 2025 Investment Property Forum</t>
  </si>
  <si>
    <t>The Value of Commercial Real Estate Stock by Sector, 2000-2023</t>
  </si>
  <si>
    <t>Figure 4.1:</t>
  </si>
  <si>
    <t xml:space="preserve">  Structure of the UK Commercial Real Estate Investment market</t>
  </si>
  <si>
    <t>Figure 4.1</t>
  </si>
  <si>
    <t xml:space="preserve">Industrial </t>
  </si>
  <si>
    <t>Hotels</t>
  </si>
  <si>
    <t xml:space="preserve">Healthcare </t>
  </si>
  <si>
    <t xml:space="preserve">Other </t>
  </si>
  <si>
    <t>Undisclosed</t>
  </si>
  <si>
    <t>MSCI 2023 market size estimates for the UK by sector (£bn)</t>
  </si>
  <si>
    <t>Other commercial*</t>
  </si>
  <si>
    <t>Commercial Property*</t>
  </si>
  <si>
    <t>Shops</t>
  </si>
  <si>
    <t>21-23 Tot</t>
  </si>
  <si>
    <t xml:space="preserve"> UK</t>
  </si>
  <si>
    <t>UK</t>
  </si>
  <si>
    <t>Share of Comm’l</t>
  </si>
  <si>
    <t xml:space="preserve">Overall unlisted property investment (equity and debt including real estate bonds) approx. £140bn. Approx. £15bn of investment through collective investment vehicles. </t>
  </si>
  <si>
    <r>
      <t>-</t>
    </r>
    <r>
      <rPr>
        <sz val="7"/>
        <color theme="1"/>
        <rFont val="Times New Roman"/>
        <family val="1"/>
      </rPr>
      <t xml:space="preserve">        </t>
    </r>
    <r>
      <rPr>
        <sz val="11"/>
        <color theme="1"/>
        <rFont val="Calibri"/>
        <family val="2"/>
        <scheme val="minor"/>
      </rPr>
      <t>Private DB</t>
    </r>
  </si>
  <si>
    <r>
      <t>-</t>
    </r>
    <r>
      <rPr>
        <sz val="7"/>
        <color theme="1"/>
        <rFont val="Times New Roman"/>
        <family val="1"/>
      </rPr>
      <t xml:space="preserve">        </t>
    </r>
    <r>
      <rPr>
        <sz val="11"/>
        <color theme="1"/>
        <rFont val="Calibri"/>
        <family val="2"/>
        <scheme val="minor"/>
      </rPr>
      <t>Funded DC</t>
    </r>
  </si>
  <si>
    <r>
      <t>-</t>
    </r>
    <r>
      <rPr>
        <sz val="7"/>
        <color theme="1"/>
        <rFont val="Times New Roman"/>
        <family val="1"/>
      </rPr>
      <t xml:space="preserve">        </t>
    </r>
    <r>
      <rPr>
        <sz val="11"/>
        <color theme="1"/>
        <rFont val="Calibri"/>
        <family val="2"/>
        <scheme val="minor"/>
      </rPr>
      <t>Public DB</t>
    </r>
  </si>
  <si>
    <t xml:space="preserve">UK private DB total property investment of £68bn according to PPF.  Our estimate is c£60bn in UK property.  </t>
  </si>
  <si>
    <t>DC total is £8bn with £1bn direct.</t>
  </si>
  <si>
    <t>UK LGPS total property investments of approx. £54bn (approx. £10bn overseas, £44bn UK).</t>
  </si>
  <si>
    <t>Overall, UK property investment of over £120bn predominantly through collective investment vehicles.</t>
  </si>
  <si>
    <t>Of which:</t>
  </si>
  <si>
    <r>
      <t>-</t>
    </r>
    <r>
      <rPr>
        <sz val="7"/>
        <color theme="1"/>
        <rFont val="Times New Roman"/>
        <family val="1"/>
      </rPr>
      <t xml:space="preserve">        </t>
    </r>
    <r>
      <rPr>
        <sz val="11"/>
        <color theme="1"/>
        <rFont val="Calibri"/>
        <family val="2"/>
        <scheme val="minor"/>
      </rPr>
      <t>AREF/MSCI</t>
    </r>
  </si>
  <si>
    <t>UK institutions, particularly pension schemes, are the main investors.</t>
  </si>
  <si>
    <t>Property Assets (UK &amp; CI domiciled funds only)</t>
  </si>
  <si>
    <t>This includes the REIT share of JV ownerships but excludes JV partner share.</t>
  </si>
  <si>
    <t>Based on analysis of report and accounts.</t>
  </si>
  <si>
    <t xml:space="preserve">Based on analysis of the FAME database and Companies House data.  Covers c600 companies with fixed assets of £100m or more.  Includes some general private equity owned businesses and investment businesses within operating businesses. </t>
  </si>
  <si>
    <t>Other including  family offices, individuals and SIPPs</t>
  </si>
  <si>
    <t>Based on updating earlier estimates using MSCI and RCA data and SIPP information from FCA.  £15bn in SIPPs is included.  Excludes buy-to-let and other residential from individuals.</t>
  </si>
  <si>
    <t>Large SWF</t>
  </si>
  <si>
    <t>Based on report and accounts, disclosures and bottom-up analysis of property holdings.</t>
  </si>
  <si>
    <t>Overseas insurance and pensions</t>
  </si>
  <si>
    <t>Overseas collective investment vehicles</t>
  </si>
  <si>
    <t>Estimated using data from PFR and INREV, websites and CoStar.  UK pension funds significant investors.</t>
  </si>
  <si>
    <t>From report and accounts and estimates.</t>
  </si>
  <si>
    <t>Overseas – private cos + individuals + other</t>
  </si>
  <si>
    <t>Table 4.3:  UK Listed REIT property portfolios (Dec 2023)</t>
  </si>
  <si>
    <t>Valuation (£bn)</t>
  </si>
  <si>
    <t>Share (%)</t>
  </si>
  <si>
    <t>Table 5.1:  Build to rent (BtR) units completed</t>
  </si>
  <si>
    <t>Q4 2020</t>
  </si>
  <si>
    <t>Q4 2023</t>
  </si>
  <si>
    <t>% change</t>
  </si>
  <si>
    <t xml:space="preserve">London </t>
  </si>
  <si>
    <t>Rest of UK</t>
  </si>
  <si>
    <t>Investment through UK and overseas collectives and companies in addition to this.</t>
  </si>
  <si>
    <t>Other UK ‘institutional’</t>
  </si>
  <si>
    <t>Larger private cos and rental operating businesses supported by institutional capital.  Vast majority of other investment by individuals and small businesses excluded.</t>
  </si>
  <si>
    <t>SWF</t>
  </si>
  <si>
    <t>Overseas collectives/funds</t>
  </si>
  <si>
    <t>Overseas REITs</t>
  </si>
  <si>
    <t>Overseas other</t>
  </si>
  <si>
    <t xml:space="preserve">Pension funds, larger private companies etc. </t>
  </si>
  <si>
    <t>Overseas total</t>
  </si>
  <si>
    <t>instance. Address enquiries to sforster@ipf.org.uk</t>
  </si>
  <si>
    <t>Sector breakdown</t>
  </si>
  <si>
    <t xml:space="preserve">*The definition of other commercial (and commercial property) used here is relatively narrow and only includes some hotel, leisure and other commercial property. It excludes all forms of residential (care homes, student housing), health, education and other predominantly public sector assets and parts of the leisure sector deemed more operational assets (sports stadia, amusement parks etc.).  </t>
  </si>
  <si>
    <t>End-2023 Update Data &amp; Charts,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</si>
</sst>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8" x14ac:knownFonts="1">
    <font>
      <sz val="11"/>
      <color theme="1"/>
      <name val="Calibri"/>
      <family val="2"/>
      <scheme val="minor"/>
    </font>
    <font>
      <b/>
      <sz val="11"/>
      <color theme="1"/>
      <name val="Calibri"/>
      <family val="2"/>
      <scheme val="minor"/>
    </font>
    <font>
      <sz val="10"/>
      <name val="Arial"/>
      <family val="2"/>
    </font>
    <font>
      <b/>
      <sz val="12"/>
      <color rgb="FF008C99"/>
      <name val="Calibri"/>
      <family val="2"/>
      <scheme val="minor"/>
    </font>
    <font>
      <sz val="12"/>
      <name val="Calibri"/>
      <family val="2"/>
      <scheme val="minor"/>
    </font>
    <font>
      <b/>
      <sz val="15"/>
      <name val="Arial"/>
      <family val="2"/>
    </font>
    <font>
      <sz val="11"/>
      <name val="Arial"/>
      <family val="2"/>
    </font>
    <font>
      <b/>
      <sz val="8"/>
      <name val="Arial"/>
      <family val="2"/>
    </font>
    <font>
      <sz val="11"/>
      <color theme="1"/>
      <name val="Calibri"/>
      <family val="2"/>
      <scheme val="minor"/>
    </font>
    <font>
      <u/>
      <sz val="11"/>
      <color theme="10"/>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
      <sz val="7"/>
      <color theme="1"/>
      <name val="Times New Roman"/>
      <family val="1"/>
    </font>
    <font>
      <sz val="11"/>
      <name val="Calibri"/>
      <family val="2"/>
      <scheme val="minor"/>
    </font>
    <font>
      <b/>
      <i/>
      <sz val="11"/>
      <color theme="1"/>
      <name val="Calibri"/>
      <family val="2"/>
      <scheme val="minor"/>
    </font>
    <font>
      <i/>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5">
    <xf numFmtId="0" fontId="0" fillId="0" borderId="0"/>
    <xf numFmtId="0" fontId="2" fillId="0" borderId="0"/>
    <xf numFmtId="9" fontId="8" fillId="0" borderId="0" applyFont="0" applyFill="0" applyBorder="0" applyAlignment="0" applyProtection="0"/>
    <xf numFmtId="0" fontId="9" fillId="0" borderId="0" applyNumberFormat="0" applyFill="0" applyBorder="0" applyAlignment="0" applyProtection="0"/>
    <xf numFmtId="43" fontId="8" fillId="0" borderId="0" applyFont="0" applyFill="0" applyBorder="0" applyAlignment="0" applyProtection="0"/>
  </cellStyleXfs>
  <cellXfs count="80">
    <xf numFmtId="0" fontId="0" fillId="0" borderId="0" xfId="0"/>
    <xf numFmtId="0" fontId="3" fillId="0" borderId="1" xfId="1" quotePrefix="1" applyFont="1" applyBorder="1" applyAlignment="1">
      <alignment horizontal="left"/>
    </xf>
    <xf numFmtId="0" fontId="4" fillId="0" borderId="2" xfId="1" quotePrefix="1" applyFont="1" applyBorder="1" applyAlignment="1">
      <alignment horizontal="left"/>
    </xf>
    <xf numFmtId="0" fontId="5" fillId="0" borderId="2" xfId="1" applyFont="1" applyBorder="1"/>
    <xf numFmtId="0" fontId="6" fillId="0" borderId="2" xfId="1" applyFont="1" applyBorder="1"/>
    <xf numFmtId="0" fontId="0" fillId="0" borderId="4" xfId="0" applyBorder="1" applyAlignment="1">
      <alignment vertical="center" wrapText="1"/>
    </xf>
    <xf numFmtId="0" fontId="0" fillId="0" borderId="5" xfId="0" applyBorder="1" applyAlignment="1">
      <alignment horizontal="right" vertical="center" wrapText="1"/>
    </xf>
    <xf numFmtId="0" fontId="0" fillId="0" borderId="3" xfId="0" applyBorder="1" applyAlignment="1">
      <alignment vertical="center" wrapText="1"/>
    </xf>
    <xf numFmtId="0" fontId="0" fillId="0" borderId="6" xfId="0" applyBorder="1" applyAlignment="1">
      <alignment horizontal="right" vertical="center" wrapText="1"/>
    </xf>
    <xf numFmtId="0" fontId="1" fillId="0" borderId="3" xfId="0" applyFont="1" applyBorder="1" applyAlignment="1">
      <alignment vertical="center" wrapText="1"/>
    </xf>
    <xf numFmtId="0" fontId="1" fillId="0" borderId="6" xfId="0" applyFont="1" applyBorder="1" applyAlignment="1">
      <alignment horizontal="right" vertical="center" wrapText="1"/>
    </xf>
    <xf numFmtId="0" fontId="1" fillId="0" borderId="0" xfId="0" applyFont="1"/>
    <xf numFmtId="1" fontId="0" fillId="0" borderId="0" xfId="0" applyNumberFormat="1"/>
    <xf numFmtId="0" fontId="0" fillId="0" borderId="5" xfId="0" applyBorder="1" applyAlignment="1">
      <alignment vertical="center" wrapText="1"/>
    </xf>
    <xf numFmtId="0" fontId="0" fillId="0" borderId="6" xfId="0"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xf>
    <xf numFmtId="0" fontId="9" fillId="0" borderId="0" xfId="3"/>
    <xf numFmtId="0" fontId="10" fillId="0" borderId="0" xfId="0" applyFont="1" applyAlignment="1">
      <alignment wrapText="1"/>
    </xf>
    <xf numFmtId="9" fontId="0" fillId="0" borderId="0" xfId="2" applyFont="1"/>
    <xf numFmtId="164" fontId="0" fillId="0" borderId="0" xfId="0" applyNumberFormat="1"/>
    <xf numFmtId="0" fontId="0" fillId="0" borderId="7" xfId="0" applyBorder="1" applyAlignment="1">
      <alignment horizontal="right" vertical="center" wrapText="1"/>
    </xf>
    <xf numFmtId="0" fontId="11" fillId="0" borderId="3" xfId="0" applyFont="1" applyBorder="1" applyAlignment="1">
      <alignment vertical="center" wrapText="1"/>
    </xf>
    <xf numFmtId="0" fontId="0" fillId="0" borderId="2" xfId="0" applyBorder="1" applyAlignment="1">
      <alignment vertical="center" wrapText="1"/>
    </xf>
    <xf numFmtId="0" fontId="0" fillId="0" borderId="8" xfId="0" applyBorder="1" applyAlignment="1">
      <alignment horizontal="right" vertical="center" wrapText="1"/>
    </xf>
    <xf numFmtId="0" fontId="0" fillId="0" borderId="8" xfId="0" applyBorder="1" applyAlignment="1">
      <alignment vertical="center" wrapText="1"/>
    </xf>
    <xf numFmtId="0" fontId="0" fillId="0" borderId="1" xfId="0" applyBorder="1" applyAlignment="1">
      <alignment vertical="center" wrapText="1"/>
    </xf>
    <xf numFmtId="0" fontId="11" fillId="0" borderId="6" xfId="0" applyFont="1" applyBorder="1" applyAlignment="1">
      <alignment horizontal="right" vertical="center" wrapText="1"/>
    </xf>
    <xf numFmtId="0" fontId="12" fillId="0" borderId="6" xfId="0" applyFont="1" applyBorder="1" applyAlignment="1">
      <alignment horizontal="right" vertical="center" wrapText="1"/>
    </xf>
    <xf numFmtId="3" fontId="1" fillId="0" borderId="6" xfId="0" applyNumberFormat="1" applyFont="1" applyBorder="1" applyAlignment="1">
      <alignment horizontal="right" vertical="center" wrapText="1"/>
    </xf>
    <xf numFmtId="0" fontId="11" fillId="0" borderId="4" xfId="0" applyFont="1" applyBorder="1" applyAlignment="1">
      <alignment horizontal="right" vertical="center" wrapText="1"/>
    </xf>
    <xf numFmtId="0" fontId="11" fillId="0" borderId="5" xfId="0" applyFont="1" applyBorder="1" applyAlignment="1">
      <alignment horizontal="right" vertical="center" wrapText="1"/>
    </xf>
    <xf numFmtId="0" fontId="12" fillId="0" borderId="5" xfId="0" applyFont="1" applyBorder="1" applyAlignment="1">
      <alignment horizontal="right" vertical="center" wrapText="1"/>
    </xf>
    <xf numFmtId="0" fontId="11" fillId="0" borderId="3" xfId="0" applyFont="1" applyBorder="1" applyAlignment="1">
      <alignment horizontal="right" vertical="center" wrapText="1"/>
    </xf>
    <xf numFmtId="0" fontId="12" fillId="0" borderId="3" xfId="0" applyFont="1" applyBorder="1" applyAlignment="1">
      <alignment horizontal="right" vertical="center" wrapText="1"/>
    </xf>
    <xf numFmtId="2" fontId="0" fillId="0" borderId="6" xfId="0" applyNumberFormat="1" applyBorder="1" applyAlignment="1">
      <alignmen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0" fillId="0" borderId="6" xfId="0" applyBorder="1" applyAlignment="1">
      <alignment vertical="top" wrapText="1"/>
    </xf>
    <xf numFmtId="0" fontId="0" fillId="0" borderId="2" xfId="0" applyBorder="1" applyAlignment="1">
      <alignment horizontal="left" vertical="center" wrapText="1" indent="2"/>
    </xf>
    <xf numFmtId="0" fontId="0" fillId="0" borderId="3" xfId="0" applyBorder="1" applyAlignment="1">
      <alignment vertical="top" wrapText="1"/>
    </xf>
    <xf numFmtId="0" fontId="0" fillId="0" borderId="8" xfId="0" applyBorder="1" applyAlignment="1">
      <alignment horizontal="center" vertical="center" wrapText="1"/>
    </xf>
    <xf numFmtId="0" fontId="0" fillId="0" borderId="7" xfId="0" applyBorder="1" applyAlignment="1">
      <alignment vertical="center" wrapText="1"/>
    </xf>
    <xf numFmtId="1" fontId="11" fillId="0" borderId="6" xfId="0" applyNumberFormat="1" applyFont="1" applyBorder="1" applyAlignment="1">
      <alignment vertical="center" wrapText="1"/>
    </xf>
    <xf numFmtId="0" fontId="16" fillId="0" borderId="3" xfId="0" applyFont="1" applyBorder="1" applyAlignment="1">
      <alignment vertical="center" wrapText="1"/>
    </xf>
    <xf numFmtId="0" fontId="16" fillId="0" borderId="6" xfId="0" applyFont="1" applyBorder="1" applyAlignment="1">
      <alignment horizontal="right" vertical="center" wrapText="1"/>
    </xf>
    <xf numFmtId="0" fontId="17" fillId="0" borderId="3" xfId="0" applyFont="1" applyBorder="1" applyAlignment="1">
      <alignment vertical="center" wrapText="1"/>
    </xf>
    <xf numFmtId="0" fontId="17" fillId="0" borderId="6" xfId="0" applyFont="1" applyBorder="1" applyAlignment="1">
      <alignment horizontal="right" vertical="center" wrapText="1"/>
    </xf>
    <xf numFmtId="0" fontId="7" fillId="0" borderId="0" xfId="1" applyFont="1" applyAlignment="1">
      <alignment vertical="center"/>
    </xf>
    <xf numFmtId="0" fontId="6" fillId="0" borderId="0" xfId="1" applyFont="1"/>
    <xf numFmtId="0" fontId="0" fillId="0" borderId="4" xfId="0" applyBorder="1"/>
    <xf numFmtId="0" fontId="11" fillId="0" borderId="4" xfId="0" applyFont="1" applyBorder="1" applyAlignment="1">
      <alignment horizontal="right" vertical="center"/>
    </xf>
    <xf numFmtId="0" fontId="0" fillId="0" borderId="4" xfId="0" applyBorder="1" applyAlignment="1">
      <alignment vertical="center"/>
    </xf>
    <xf numFmtId="0" fontId="0" fillId="0" borderId="4" xfId="0" applyBorder="1" applyAlignment="1">
      <alignment horizontal="left" indent="1"/>
    </xf>
    <xf numFmtId="164" fontId="0" fillId="0" borderId="4" xfId="0" applyNumberFormat="1" applyBorder="1"/>
    <xf numFmtId="9" fontId="0" fillId="0" borderId="4" xfId="2" applyFont="1" applyBorder="1"/>
    <xf numFmtId="0" fontId="15" fillId="0" borderId="4" xfId="0" applyFont="1" applyBorder="1" applyAlignment="1">
      <alignment vertical="center"/>
    </xf>
    <xf numFmtId="165" fontId="0" fillId="0" borderId="4" xfId="4" applyNumberFormat="1" applyFont="1" applyBorder="1" applyAlignment="1">
      <alignment horizontal="right"/>
    </xf>
    <xf numFmtId="3" fontId="0" fillId="0" borderId="4" xfId="0" applyNumberFormat="1" applyBorder="1" applyAlignment="1">
      <alignment horizontal="right"/>
    </xf>
    <xf numFmtId="9" fontId="0" fillId="0" borderId="0" xfId="2" applyFont="1" applyBorder="1"/>
    <xf numFmtId="9" fontId="0" fillId="0" borderId="0" xfId="0" applyNumberFormat="1"/>
    <xf numFmtId="0" fontId="0" fillId="0" borderId="0" xfId="0" applyAlignment="1">
      <alignment horizontal="left" vertical="center" wrapText="1"/>
    </xf>
    <xf numFmtId="0" fontId="1" fillId="0" borderId="1" xfId="0" applyFont="1" applyBorder="1" applyAlignment="1">
      <alignment horizontal="left" vertical="center" wrapText="1" indent="1"/>
    </xf>
    <xf numFmtId="0" fontId="1" fillId="0" borderId="3"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0" fontId="0" fillId="0" borderId="1" xfId="0" applyBorder="1" applyAlignment="1">
      <alignment vertical="center" wrapText="1"/>
    </xf>
    <xf numFmtId="0" fontId="0" fillId="0" borderId="3" xfId="0" applyBorder="1" applyAlignment="1">
      <alignmen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0" fillId="0" borderId="1" xfId="0" applyBorder="1"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2" xfId="0" applyBorder="1" applyAlignment="1">
      <alignment vertical="center" wrapText="1"/>
    </xf>
  </cellXfs>
  <cellStyles count="5">
    <cellStyle name="Comma" xfId="4" builtinId="3"/>
    <cellStyle name="Hyperlink" xfId="3" builtinId="8"/>
    <cellStyle name="Normal" xfId="0" builtinId="0"/>
    <cellStyle name="Normal 31" xfId="1" xr:uid="{EFC17F32-9016-4914-B98B-788F8684C7A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3.1'!$A$31</c:f>
              <c:strCache>
                <c:ptCount val="1"/>
                <c:pt idx="0">
                  <c:v>Commercial</c:v>
                </c:pt>
              </c:strCache>
            </c:strRef>
          </c:tx>
          <c:spPr>
            <a:ln w="28575" cap="rnd">
              <a:solidFill>
                <a:schemeClr val="accent1"/>
              </a:solidFill>
              <a:round/>
            </a:ln>
            <a:effectLst/>
          </c:spPr>
          <c:marker>
            <c:symbol val="none"/>
          </c:marker>
          <c:dLbls>
            <c:dLbl>
              <c:idx val="2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AA-4311-ABF5-F274A1B866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3.1'!$B$30:$Y$30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3.1'!$B$31:$Y$31</c:f>
              <c:numCache>
                <c:formatCode>0</c:formatCode>
                <c:ptCount val="24"/>
                <c:pt idx="0">
                  <c:v>502.6936098176472</c:v>
                </c:pt>
                <c:pt idx="1">
                  <c:v>511.49699290301834</c:v>
                </c:pt>
                <c:pt idx="2">
                  <c:v>538.27819995391337</c:v>
                </c:pt>
                <c:pt idx="3">
                  <c:v>569.98336597894036</c:v>
                </c:pt>
                <c:pt idx="4">
                  <c:v>627.64099490269928</c:v>
                </c:pt>
                <c:pt idx="5">
                  <c:v>715.32287589933981</c:v>
                </c:pt>
                <c:pt idx="6">
                  <c:v>819.35892982922724</c:v>
                </c:pt>
                <c:pt idx="7">
                  <c:v>772.98722084018732</c:v>
                </c:pt>
                <c:pt idx="8">
                  <c:v>576.75593580496684</c:v>
                </c:pt>
                <c:pt idx="9">
                  <c:v>562.07069110106863</c:v>
                </c:pt>
                <c:pt idx="10">
                  <c:v>638.74944834413645</c:v>
                </c:pt>
                <c:pt idx="11">
                  <c:v>678.09501922585787</c:v>
                </c:pt>
                <c:pt idx="12">
                  <c:v>679.12548178520319</c:v>
                </c:pt>
                <c:pt idx="13">
                  <c:v>732.17125776835144</c:v>
                </c:pt>
                <c:pt idx="14">
                  <c:v>850.25944701595711</c:v>
                </c:pt>
                <c:pt idx="15">
                  <c:v>938.2235371459808</c:v>
                </c:pt>
                <c:pt idx="16">
                  <c:v>937.33995257386914</c:v>
                </c:pt>
                <c:pt idx="17">
                  <c:v>1013.1901833190844</c:v>
                </c:pt>
                <c:pt idx="18">
                  <c:v>1043.0879786339051</c:v>
                </c:pt>
                <c:pt idx="19">
                  <c:v>1024.6735103746171</c:v>
                </c:pt>
                <c:pt idx="20">
                  <c:v>983.22742987644028</c:v>
                </c:pt>
                <c:pt idx="21">
                  <c:v>1114.1141849049461</c:v>
                </c:pt>
                <c:pt idx="22">
                  <c:v>977.09369624660496</c:v>
                </c:pt>
                <c:pt idx="23">
                  <c:v>948.74313536773298</c:v>
                </c:pt>
              </c:numCache>
            </c:numRef>
          </c:val>
          <c:smooth val="0"/>
          <c:extLst>
            <c:ext xmlns:c16="http://schemas.microsoft.com/office/drawing/2014/chart" uri="{C3380CC4-5D6E-409C-BE32-E72D297353CC}">
              <c16:uniqueId val="{00000001-D492-4C02-BFD8-FB66A07FFFBE}"/>
            </c:ext>
          </c:extLst>
        </c:ser>
        <c:dLbls>
          <c:showLegendKey val="0"/>
          <c:showVal val="0"/>
          <c:showCatName val="0"/>
          <c:showSerName val="0"/>
          <c:showPercent val="0"/>
          <c:showBubbleSize val="0"/>
        </c:dLbls>
        <c:smooth val="0"/>
        <c:axId val="558059120"/>
        <c:axId val="558055840"/>
      </c:lineChart>
      <c:catAx>
        <c:axId val="5580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055840"/>
        <c:crosses val="autoZero"/>
        <c:auto val="1"/>
        <c:lblAlgn val="ctr"/>
        <c:lblOffset val="100"/>
        <c:noMultiLvlLbl val="0"/>
      </c:catAx>
      <c:valAx>
        <c:axId val="558055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059120"/>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3.2'!$A$21</c:f>
              <c:strCache>
                <c:ptCount val="1"/>
                <c:pt idx="0">
                  <c:v>Retail</c:v>
                </c:pt>
              </c:strCache>
            </c:strRef>
          </c:tx>
          <c:spPr>
            <a:ln w="28575" cap="rnd">
              <a:solidFill>
                <a:schemeClr val="accent1"/>
              </a:solidFill>
              <a:round/>
            </a:ln>
            <a:effectLst/>
          </c:spPr>
          <c:marker>
            <c:symbol val="none"/>
          </c:marker>
          <c:cat>
            <c:numRef>
              <c:f>'Figure 3.2'!$B$20:$Y$20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3.2'!$B$21:$Y$21</c:f>
              <c:numCache>
                <c:formatCode>0</c:formatCode>
                <c:ptCount val="24"/>
                <c:pt idx="0">
                  <c:v>198.58479941566583</c:v>
                </c:pt>
                <c:pt idx="1">
                  <c:v>199.99271109834018</c:v>
                </c:pt>
                <c:pt idx="2">
                  <c:v>218.17619075574345</c:v>
                </c:pt>
                <c:pt idx="3">
                  <c:v>241.70080724794389</c:v>
                </c:pt>
                <c:pt idx="4">
                  <c:v>275.86054923175277</c:v>
                </c:pt>
                <c:pt idx="5">
                  <c:v>314.25897977794756</c:v>
                </c:pt>
                <c:pt idx="6">
                  <c:v>353.67966820864564</c:v>
                </c:pt>
                <c:pt idx="7">
                  <c:v>325.22807055519553</c:v>
                </c:pt>
                <c:pt idx="8">
                  <c:v>237.29558505355885</c:v>
                </c:pt>
                <c:pt idx="9">
                  <c:v>234.87919077301441</c:v>
                </c:pt>
                <c:pt idx="10">
                  <c:v>275.088368801927</c:v>
                </c:pt>
                <c:pt idx="11">
                  <c:v>291.89235443141632</c:v>
                </c:pt>
                <c:pt idx="12">
                  <c:v>291.14440076247848</c:v>
                </c:pt>
                <c:pt idx="13">
                  <c:v>306.09393691045886</c:v>
                </c:pt>
                <c:pt idx="14">
                  <c:v>346.12482075772516</c:v>
                </c:pt>
                <c:pt idx="15">
                  <c:v>371.06615166821302</c:v>
                </c:pt>
                <c:pt idx="16">
                  <c:v>365.12002406352968</c:v>
                </c:pt>
                <c:pt idx="17">
                  <c:v>378.24358388310054</c:v>
                </c:pt>
                <c:pt idx="18">
                  <c:v>361.81187776639536</c:v>
                </c:pt>
                <c:pt idx="19">
                  <c:v>323.57115100668005</c:v>
                </c:pt>
                <c:pt idx="20">
                  <c:v>282.17358409330149</c:v>
                </c:pt>
                <c:pt idx="21">
                  <c:v>297.85599594117099</c:v>
                </c:pt>
                <c:pt idx="22">
                  <c:v>277.35238616886534</c:v>
                </c:pt>
                <c:pt idx="23">
                  <c:v>274.69257760177032</c:v>
                </c:pt>
              </c:numCache>
            </c:numRef>
          </c:val>
          <c:smooth val="0"/>
          <c:extLst>
            <c:ext xmlns:c16="http://schemas.microsoft.com/office/drawing/2014/chart" uri="{C3380CC4-5D6E-409C-BE32-E72D297353CC}">
              <c16:uniqueId val="{00000000-5EB3-40AF-883B-2FAE4CF285C4}"/>
            </c:ext>
          </c:extLst>
        </c:ser>
        <c:ser>
          <c:idx val="1"/>
          <c:order val="1"/>
          <c:tx>
            <c:strRef>
              <c:f>'Figure 3.2'!$A$22</c:f>
              <c:strCache>
                <c:ptCount val="1"/>
                <c:pt idx="0">
                  <c:v>Office</c:v>
                </c:pt>
              </c:strCache>
            </c:strRef>
          </c:tx>
          <c:spPr>
            <a:ln w="28575" cap="rnd">
              <a:solidFill>
                <a:schemeClr val="accent2"/>
              </a:solidFill>
              <a:round/>
            </a:ln>
            <a:effectLst/>
          </c:spPr>
          <c:marker>
            <c:symbol val="none"/>
          </c:marker>
          <c:cat>
            <c:numRef>
              <c:f>'Figure 3.2'!$B$20:$Y$20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3.2'!$B$22:$Y$22</c:f>
              <c:numCache>
                <c:formatCode>0</c:formatCode>
                <c:ptCount val="24"/>
                <c:pt idx="0">
                  <c:v>133.98864882057526</c:v>
                </c:pt>
                <c:pt idx="1">
                  <c:v>139.5076618418417</c:v>
                </c:pt>
                <c:pt idx="2">
                  <c:v>141.05143955430421</c:v>
                </c:pt>
                <c:pt idx="3">
                  <c:v>142.76865072226434</c:v>
                </c:pt>
                <c:pt idx="4">
                  <c:v>147.98792293091901</c:v>
                </c:pt>
                <c:pt idx="5">
                  <c:v>170.56241255941245</c:v>
                </c:pt>
                <c:pt idx="6">
                  <c:v>203.76776146728915</c:v>
                </c:pt>
                <c:pt idx="7">
                  <c:v>196.6225699384359</c:v>
                </c:pt>
                <c:pt idx="8">
                  <c:v>152.23194008838414</c:v>
                </c:pt>
                <c:pt idx="9">
                  <c:v>142.03650259791905</c:v>
                </c:pt>
                <c:pt idx="10">
                  <c:v>161.69548589820462</c:v>
                </c:pt>
                <c:pt idx="11">
                  <c:v>174.716600920069</c:v>
                </c:pt>
                <c:pt idx="12">
                  <c:v>174.33532866550331</c:v>
                </c:pt>
                <c:pt idx="13">
                  <c:v>194.28307206413618</c:v>
                </c:pt>
                <c:pt idx="14">
                  <c:v>234.61646283404932</c:v>
                </c:pt>
                <c:pt idx="15">
                  <c:v>269.74035943555134</c:v>
                </c:pt>
                <c:pt idx="16">
                  <c:v>264.35369918600065</c:v>
                </c:pt>
                <c:pt idx="17">
                  <c:v>279.92885499917378</c:v>
                </c:pt>
                <c:pt idx="18">
                  <c:v>288.13759827762408</c:v>
                </c:pt>
                <c:pt idx="19">
                  <c:v>295.07512426962165</c:v>
                </c:pt>
                <c:pt idx="20">
                  <c:v>274.05691227354146</c:v>
                </c:pt>
                <c:pt idx="21">
                  <c:v>283.20220691371981</c:v>
                </c:pt>
                <c:pt idx="22">
                  <c:v>247.768583856742</c:v>
                </c:pt>
                <c:pt idx="23">
                  <c:v>220.59617466866661</c:v>
                </c:pt>
              </c:numCache>
            </c:numRef>
          </c:val>
          <c:smooth val="0"/>
          <c:extLst>
            <c:ext xmlns:c16="http://schemas.microsoft.com/office/drawing/2014/chart" uri="{C3380CC4-5D6E-409C-BE32-E72D297353CC}">
              <c16:uniqueId val="{00000001-5EB3-40AF-883B-2FAE4CF285C4}"/>
            </c:ext>
          </c:extLst>
        </c:ser>
        <c:ser>
          <c:idx val="2"/>
          <c:order val="2"/>
          <c:tx>
            <c:strRef>
              <c:f>'Figure 3.2'!$A$23</c:f>
              <c:strCache>
                <c:ptCount val="1"/>
                <c:pt idx="0">
                  <c:v>Industrial</c:v>
                </c:pt>
              </c:strCache>
            </c:strRef>
          </c:tx>
          <c:spPr>
            <a:ln w="28575" cap="rnd">
              <a:solidFill>
                <a:schemeClr val="accent3"/>
              </a:solidFill>
              <a:round/>
            </a:ln>
            <a:effectLst/>
          </c:spPr>
          <c:marker>
            <c:symbol val="none"/>
          </c:marker>
          <c:cat>
            <c:numRef>
              <c:f>'Figure 3.2'!$B$20:$Y$20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3.2'!$B$23:$Y$23</c:f>
              <c:numCache>
                <c:formatCode>0</c:formatCode>
                <c:ptCount val="24"/>
                <c:pt idx="0">
                  <c:v>131.50952536095008</c:v>
                </c:pt>
                <c:pt idx="1">
                  <c:v>132.90646034740323</c:v>
                </c:pt>
                <c:pt idx="2">
                  <c:v>136.84553526896761</c:v>
                </c:pt>
                <c:pt idx="3">
                  <c:v>142.23706016973082</c:v>
                </c:pt>
                <c:pt idx="4">
                  <c:v>155.94669712626131</c:v>
                </c:pt>
                <c:pt idx="5">
                  <c:v>176.41500518289439</c:v>
                </c:pt>
                <c:pt idx="6">
                  <c:v>199.38160777983566</c:v>
                </c:pt>
                <c:pt idx="7">
                  <c:v>185.85328147397871</c:v>
                </c:pt>
                <c:pt idx="8">
                  <c:v>134.88559609073224</c:v>
                </c:pt>
                <c:pt idx="9">
                  <c:v>133.16338047475205</c:v>
                </c:pt>
                <c:pt idx="10">
                  <c:v>143.23722945108801</c:v>
                </c:pt>
                <c:pt idx="11">
                  <c:v>148.17217967359329</c:v>
                </c:pt>
                <c:pt idx="12">
                  <c:v>147.88946690144377</c:v>
                </c:pt>
                <c:pt idx="13">
                  <c:v>161.8947640578599</c:v>
                </c:pt>
                <c:pt idx="14">
                  <c:v>190.14511898159023</c:v>
                </c:pt>
                <c:pt idx="15">
                  <c:v>211.99623825379786</c:v>
                </c:pt>
                <c:pt idx="16">
                  <c:v>221.61358508353891</c:v>
                </c:pt>
                <c:pt idx="17">
                  <c:v>261.77998712262195</c:v>
                </c:pt>
                <c:pt idx="18">
                  <c:v>296.18817161077487</c:v>
                </c:pt>
                <c:pt idx="19">
                  <c:v>307.60147658840611</c:v>
                </c:pt>
                <c:pt idx="20">
                  <c:v>335.60473526773245</c:v>
                </c:pt>
                <c:pt idx="21">
                  <c:v>437.96879960861179</c:v>
                </c:pt>
                <c:pt idx="22">
                  <c:v>362.87834123793527</c:v>
                </c:pt>
                <c:pt idx="23">
                  <c:v>365.5905763818061</c:v>
                </c:pt>
              </c:numCache>
            </c:numRef>
          </c:val>
          <c:smooth val="0"/>
          <c:extLst>
            <c:ext xmlns:c16="http://schemas.microsoft.com/office/drawing/2014/chart" uri="{C3380CC4-5D6E-409C-BE32-E72D297353CC}">
              <c16:uniqueId val="{00000002-5EB3-40AF-883B-2FAE4CF285C4}"/>
            </c:ext>
          </c:extLst>
        </c:ser>
        <c:ser>
          <c:idx val="3"/>
          <c:order val="3"/>
          <c:tx>
            <c:strRef>
              <c:f>'Figure 3.2'!$A$24</c:f>
              <c:strCache>
                <c:ptCount val="1"/>
                <c:pt idx="0">
                  <c:v>Other</c:v>
                </c:pt>
              </c:strCache>
            </c:strRef>
          </c:tx>
          <c:spPr>
            <a:ln w="28575" cap="rnd">
              <a:solidFill>
                <a:schemeClr val="accent4"/>
              </a:solidFill>
              <a:round/>
            </a:ln>
            <a:effectLst/>
          </c:spPr>
          <c:marker>
            <c:symbol val="none"/>
          </c:marker>
          <c:cat>
            <c:numRef>
              <c:f>'Figure 3.2'!$B$20:$Y$20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3.2'!$B$24:$Y$24</c:f>
              <c:numCache>
                <c:formatCode>0</c:formatCode>
                <c:ptCount val="24"/>
                <c:pt idx="0">
                  <c:v>38.610636220456023</c:v>
                </c:pt>
                <c:pt idx="1">
                  <c:v>39.090159615433258</c:v>
                </c:pt>
                <c:pt idx="2">
                  <c:v>42.205034374898204</c:v>
                </c:pt>
                <c:pt idx="3">
                  <c:v>43.276847839001242</c:v>
                </c:pt>
                <c:pt idx="4">
                  <c:v>47.845825613766138</c:v>
                </c:pt>
                <c:pt idx="5">
                  <c:v>54.086478379085392</c:v>
                </c:pt>
                <c:pt idx="6">
                  <c:v>62.529892373456811</c:v>
                </c:pt>
                <c:pt idx="7">
                  <c:v>65.283298872577163</c:v>
                </c:pt>
                <c:pt idx="8">
                  <c:v>52.342814572291594</c:v>
                </c:pt>
                <c:pt idx="9">
                  <c:v>51.991617255383112</c:v>
                </c:pt>
                <c:pt idx="10">
                  <c:v>58.728364192916835</c:v>
                </c:pt>
                <c:pt idx="11">
                  <c:v>63.313884200779349</c:v>
                </c:pt>
                <c:pt idx="12">
                  <c:v>65.756285455777601</c:v>
                </c:pt>
                <c:pt idx="13">
                  <c:v>69.899484735896465</c:v>
                </c:pt>
                <c:pt idx="14">
                  <c:v>79.373044442592402</c:v>
                </c:pt>
                <c:pt idx="15">
                  <c:v>85.420787788418579</c:v>
                </c:pt>
                <c:pt idx="16">
                  <c:v>86.25264424079981</c:v>
                </c:pt>
                <c:pt idx="17">
                  <c:v>93.237757314188229</c:v>
                </c:pt>
                <c:pt idx="18">
                  <c:v>96.950330979110788</c:v>
                </c:pt>
                <c:pt idx="19">
                  <c:v>98.425758509909201</c:v>
                </c:pt>
                <c:pt idx="20">
                  <c:v>91.39219824186479</c:v>
                </c:pt>
                <c:pt idx="21">
                  <c:v>95.087182441443545</c:v>
                </c:pt>
                <c:pt idx="22">
                  <c:v>89.094384983062426</c:v>
                </c:pt>
                <c:pt idx="23">
                  <c:v>87.863806715489815</c:v>
                </c:pt>
              </c:numCache>
            </c:numRef>
          </c:val>
          <c:smooth val="0"/>
          <c:extLst>
            <c:ext xmlns:c16="http://schemas.microsoft.com/office/drawing/2014/chart" uri="{C3380CC4-5D6E-409C-BE32-E72D297353CC}">
              <c16:uniqueId val="{00000003-5EB3-40AF-883B-2FAE4CF285C4}"/>
            </c:ext>
          </c:extLst>
        </c:ser>
        <c:dLbls>
          <c:showLegendKey val="0"/>
          <c:showVal val="0"/>
          <c:showCatName val="0"/>
          <c:showSerName val="0"/>
          <c:showPercent val="0"/>
          <c:showBubbleSize val="0"/>
        </c:dLbls>
        <c:smooth val="0"/>
        <c:axId val="33009519"/>
        <c:axId val="556569871"/>
      </c:lineChart>
      <c:catAx>
        <c:axId val="33009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569871"/>
        <c:crosses val="autoZero"/>
        <c:auto val="1"/>
        <c:lblAlgn val="ctr"/>
        <c:lblOffset val="100"/>
        <c:noMultiLvlLbl val="0"/>
      </c:catAx>
      <c:valAx>
        <c:axId val="556569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009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8677829285106"/>
          <c:y val="3.8933229511387966E-2"/>
          <c:w val="0.81203848766054165"/>
          <c:h val="0.74010689777268202"/>
        </c:manualLayout>
      </c:layout>
      <c:lineChart>
        <c:grouping val="standard"/>
        <c:varyColors val="0"/>
        <c:ser>
          <c:idx val="0"/>
          <c:order val="0"/>
          <c:tx>
            <c:strRef>
              <c:f>'Figure 3.3'!$A$24</c:f>
              <c:strCache>
                <c:ptCount val="1"/>
                <c:pt idx="0">
                  <c:v>Commercial</c:v>
                </c:pt>
              </c:strCache>
            </c:strRef>
          </c:tx>
          <c:spPr>
            <a:ln w="28575" cap="rnd">
              <a:solidFill>
                <a:schemeClr val="accent1"/>
              </a:solidFill>
              <a:round/>
            </a:ln>
            <a:effectLst/>
          </c:spPr>
          <c:marker>
            <c:symbol val="none"/>
          </c:marker>
          <c:dLbls>
            <c:dLbl>
              <c:idx val="23"/>
              <c:layout>
                <c:manualLayout>
                  <c:x val="-5.7388685738868572E-2"/>
                  <c:y val="3.114658360911037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6.1690686169068615E-2"/>
                      <c:h val="0.10895479606805038"/>
                    </c:manualLayout>
                  </c15:layout>
                </c:ext>
                <c:ext xmlns:c16="http://schemas.microsoft.com/office/drawing/2014/chart" uri="{C3380CC4-5D6E-409C-BE32-E72D297353CC}">
                  <c16:uniqueId val="{00000000-89FE-4ED6-A035-74E9B1CF6D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l"/>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3.3'!$B$23:$Y$23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3.3'!$B$24:$Y$24</c:f>
              <c:numCache>
                <c:formatCode>0</c:formatCode>
                <c:ptCount val="24"/>
                <c:pt idx="0">
                  <c:v>502.6936098176472</c:v>
                </c:pt>
                <c:pt idx="1">
                  <c:v>511.49699290301834</c:v>
                </c:pt>
                <c:pt idx="2">
                  <c:v>538.27819995391337</c:v>
                </c:pt>
                <c:pt idx="3">
                  <c:v>569.98336597894036</c:v>
                </c:pt>
                <c:pt idx="4">
                  <c:v>627.64099490269928</c:v>
                </c:pt>
                <c:pt idx="5">
                  <c:v>715.32287589933981</c:v>
                </c:pt>
                <c:pt idx="6">
                  <c:v>819.35892982922724</c:v>
                </c:pt>
                <c:pt idx="7">
                  <c:v>772.98722084018732</c:v>
                </c:pt>
                <c:pt idx="8">
                  <c:v>576.75593580496684</c:v>
                </c:pt>
                <c:pt idx="9">
                  <c:v>562.07069110106863</c:v>
                </c:pt>
                <c:pt idx="10">
                  <c:v>638.74944834413645</c:v>
                </c:pt>
                <c:pt idx="11">
                  <c:v>678.09501922585787</c:v>
                </c:pt>
                <c:pt idx="12">
                  <c:v>679.12548178520319</c:v>
                </c:pt>
                <c:pt idx="13">
                  <c:v>732.17125776835144</c:v>
                </c:pt>
                <c:pt idx="14">
                  <c:v>850.25944701595711</c:v>
                </c:pt>
                <c:pt idx="15">
                  <c:v>938.2235371459808</c:v>
                </c:pt>
                <c:pt idx="16">
                  <c:v>937.33995257386914</c:v>
                </c:pt>
                <c:pt idx="17">
                  <c:v>1013.1901833190844</c:v>
                </c:pt>
                <c:pt idx="18">
                  <c:v>1043.0879786339051</c:v>
                </c:pt>
                <c:pt idx="19">
                  <c:v>1024.6735103746171</c:v>
                </c:pt>
                <c:pt idx="20">
                  <c:v>983.22742987644028</c:v>
                </c:pt>
                <c:pt idx="21">
                  <c:v>1114.1141849049461</c:v>
                </c:pt>
                <c:pt idx="22">
                  <c:v>977.09369624660496</c:v>
                </c:pt>
                <c:pt idx="23">
                  <c:v>948.74313536773298</c:v>
                </c:pt>
              </c:numCache>
            </c:numRef>
          </c:val>
          <c:smooth val="0"/>
          <c:extLst>
            <c:ext xmlns:c16="http://schemas.microsoft.com/office/drawing/2014/chart" uri="{C3380CC4-5D6E-409C-BE32-E72D297353CC}">
              <c16:uniqueId val="{00000001-DB3F-4A5B-AAF6-BA6B3C993EDA}"/>
            </c:ext>
          </c:extLst>
        </c:ser>
        <c:dLbls>
          <c:showLegendKey val="0"/>
          <c:showVal val="0"/>
          <c:showCatName val="0"/>
          <c:showSerName val="0"/>
          <c:showPercent val="0"/>
          <c:showBubbleSize val="0"/>
        </c:dLbls>
        <c:marker val="1"/>
        <c:smooth val="0"/>
        <c:axId val="558059120"/>
        <c:axId val="558055840"/>
      </c:lineChart>
      <c:lineChart>
        <c:grouping val="standard"/>
        <c:varyColors val="0"/>
        <c:ser>
          <c:idx val="1"/>
          <c:order val="1"/>
          <c:tx>
            <c:strRef>
              <c:f>'Figure 3.3'!$A$25</c:f>
              <c:strCache>
                <c:ptCount val="1"/>
                <c:pt idx="0">
                  <c:v>Residential (RHS)</c:v>
                </c:pt>
              </c:strCache>
            </c:strRef>
          </c:tx>
          <c:spPr>
            <a:ln w="28575" cap="rnd">
              <a:solidFill>
                <a:schemeClr val="accent2"/>
              </a:solidFill>
              <a:round/>
            </a:ln>
            <a:effectLst/>
          </c:spPr>
          <c:marker>
            <c:symbol val="none"/>
          </c:marker>
          <c:dLbls>
            <c:dLbl>
              <c:idx val="23"/>
              <c:layout>
                <c:manualLayout>
                  <c:x val="-4.7322004732200475E-2"/>
                  <c:y val="-2.33599377068327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FE-4ED6-A035-74E9B1CF6D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3.3'!$B$23:$Y$23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'Figure 3.3'!$B$25:$Y$25</c:f>
              <c:numCache>
                <c:formatCode>0</c:formatCode>
                <c:ptCount val="24"/>
                <c:pt idx="0">
                  <c:v>2018.0840002244652</c:v>
                </c:pt>
                <c:pt idx="1">
                  <c:v>2304.1862643622526</c:v>
                </c:pt>
                <c:pt idx="2">
                  <c:v>2876.9733769903523</c:v>
                </c:pt>
                <c:pt idx="3">
                  <c:v>3307.1298022237179</c:v>
                </c:pt>
                <c:pt idx="4">
                  <c:v>3826.0810869459242</c:v>
                </c:pt>
                <c:pt idx="5">
                  <c:v>4073.664029121524</c:v>
                </c:pt>
                <c:pt idx="6">
                  <c:v>4520.6626470549954</c:v>
                </c:pt>
                <c:pt idx="7">
                  <c:v>4947.5125791707187</c:v>
                </c:pt>
                <c:pt idx="8">
                  <c:v>4252.1258171519294</c:v>
                </c:pt>
                <c:pt idx="9">
                  <c:v>4455.2636688640641</c:v>
                </c:pt>
                <c:pt idx="10">
                  <c:v>4500.7191261668577</c:v>
                </c:pt>
                <c:pt idx="11">
                  <c:v>4478.2892227705715</c:v>
                </c:pt>
                <c:pt idx="12">
                  <c:v>4593.3491422268798</c:v>
                </c:pt>
                <c:pt idx="13">
                  <c:v>4885.8475897245871</c:v>
                </c:pt>
                <c:pt idx="14">
                  <c:v>5305.671779246969</c:v>
                </c:pt>
                <c:pt idx="15">
                  <c:v>5775.0866499719896</c:v>
                </c:pt>
                <c:pt idx="16">
                  <c:v>6126.7072579002825</c:v>
                </c:pt>
                <c:pt idx="17">
                  <c:v>6415.324248192559</c:v>
                </c:pt>
                <c:pt idx="18">
                  <c:v>6518.5958399072342</c:v>
                </c:pt>
                <c:pt idx="19">
                  <c:v>6676.1158945846737</c:v>
                </c:pt>
                <c:pt idx="20">
                  <c:v>7176.6100768993283</c:v>
                </c:pt>
                <c:pt idx="21">
                  <c:v>7973.9214490224249</c:v>
                </c:pt>
                <c:pt idx="22">
                  <c:v>8420.9122883589098</c:v>
                </c:pt>
                <c:pt idx="23">
                  <c:v>8294.1773843660703</c:v>
                </c:pt>
              </c:numCache>
            </c:numRef>
          </c:val>
          <c:smooth val="0"/>
          <c:extLst>
            <c:ext xmlns:c16="http://schemas.microsoft.com/office/drawing/2014/chart" uri="{C3380CC4-5D6E-409C-BE32-E72D297353CC}">
              <c16:uniqueId val="{00000003-DB3F-4A5B-AAF6-BA6B3C993EDA}"/>
            </c:ext>
          </c:extLst>
        </c:ser>
        <c:dLbls>
          <c:showLegendKey val="0"/>
          <c:showVal val="0"/>
          <c:showCatName val="0"/>
          <c:showSerName val="0"/>
          <c:showPercent val="0"/>
          <c:showBubbleSize val="0"/>
        </c:dLbls>
        <c:marker val="1"/>
        <c:smooth val="0"/>
        <c:axId val="556982688"/>
        <c:axId val="556982360"/>
      </c:lineChart>
      <c:catAx>
        <c:axId val="5580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055840"/>
        <c:crosses val="autoZero"/>
        <c:auto val="1"/>
        <c:lblAlgn val="ctr"/>
        <c:lblOffset val="100"/>
        <c:noMultiLvlLbl val="0"/>
      </c:catAx>
      <c:valAx>
        <c:axId val="558055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059120"/>
        <c:crosses val="autoZero"/>
        <c:crossBetween val="between"/>
      </c:valAx>
      <c:valAx>
        <c:axId val="55698236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982688"/>
        <c:crosses val="max"/>
        <c:crossBetween val="between"/>
      </c:valAx>
      <c:catAx>
        <c:axId val="556982688"/>
        <c:scaling>
          <c:orientation val="minMax"/>
        </c:scaling>
        <c:delete val="1"/>
        <c:axPos val="b"/>
        <c:numFmt formatCode="General" sourceLinked="1"/>
        <c:majorTickMark val="out"/>
        <c:minorTickMark val="none"/>
        <c:tickLblPos val="nextTo"/>
        <c:crossAx val="556982360"/>
        <c:crosses val="autoZero"/>
        <c:auto val="1"/>
        <c:lblAlgn val="ctr"/>
        <c:lblOffset val="100"/>
        <c:noMultiLvlLbl val="0"/>
      </c:cat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4.1'!$B$22</c:f>
              <c:strCache>
                <c:ptCount val="1"/>
                <c:pt idx="0">
                  <c:v>2003</c:v>
                </c:pt>
              </c:strCache>
            </c:strRef>
          </c:tx>
          <c:spPr>
            <a:solidFill>
              <a:schemeClr val="accent1"/>
            </a:solidFill>
            <a:ln>
              <a:noFill/>
            </a:ln>
            <a:effectLst/>
          </c:spPr>
          <c:invertIfNegative val="0"/>
          <c:cat>
            <c:strRef>
              <c:f>'Figure 4.1'!$A$23:$A$29</c:f>
              <c:strCache>
                <c:ptCount val="7"/>
                <c:pt idx="0">
                  <c:v>UK Insurance and pension funds</c:v>
                </c:pt>
                <c:pt idx="1">
                  <c:v>UK Collective investment vehicles</c:v>
                </c:pt>
                <c:pt idx="2">
                  <c:v>UK REITs/listed prop cos</c:v>
                </c:pt>
                <c:pt idx="3">
                  <c:v>UK Estates and charities</c:v>
                </c:pt>
                <c:pt idx="4">
                  <c:v>UK Private companies</c:v>
                </c:pt>
                <c:pt idx="5">
                  <c:v>UK Other</c:v>
                </c:pt>
                <c:pt idx="6">
                  <c:v>Overseas</c:v>
                </c:pt>
              </c:strCache>
            </c:strRef>
          </c:cat>
          <c:val>
            <c:numRef>
              <c:f>'Figure 4.1'!$B$23:$B$29</c:f>
              <c:numCache>
                <c:formatCode>0%</c:formatCode>
                <c:ptCount val="7"/>
                <c:pt idx="0">
                  <c:v>0.31168434827770825</c:v>
                </c:pt>
                <c:pt idx="1">
                  <c:v>9.5803984695098793E-2</c:v>
                </c:pt>
                <c:pt idx="2">
                  <c:v>0.14159504178665447</c:v>
                </c:pt>
                <c:pt idx="3">
                  <c:v>4.7998319249713386E-2</c:v>
                </c:pt>
                <c:pt idx="4">
                  <c:v>0.17699380223331809</c:v>
                </c:pt>
                <c:pt idx="5">
                  <c:v>7.967610379007059E-2</c:v>
                </c:pt>
                <c:pt idx="6">
                  <c:v>0.14624839996743655</c:v>
                </c:pt>
              </c:numCache>
            </c:numRef>
          </c:val>
          <c:extLst>
            <c:ext xmlns:c16="http://schemas.microsoft.com/office/drawing/2014/chart" uri="{C3380CC4-5D6E-409C-BE32-E72D297353CC}">
              <c16:uniqueId val="{00000000-7A3F-41EA-B895-F399752D4C1B}"/>
            </c:ext>
          </c:extLst>
        </c:ser>
        <c:ser>
          <c:idx val="1"/>
          <c:order val="1"/>
          <c:tx>
            <c:strRef>
              <c:f>'Figure 4.1'!$C$22</c:f>
              <c:strCache>
                <c:ptCount val="1"/>
                <c:pt idx="0">
                  <c:v>2013</c:v>
                </c:pt>
              </c:strCache>
            </c:strRef>
          </c:tx>
          <c:spPr>
            <a:solidFill>
              <a:schemeClr val="accent2"/>
            </a:solidFill>
            <a:ln>
              <a:noFill/>
            </a:ln>
            <a:effectLst/>
          </c:spPr>
          <c:invertIfNegative val="0"/>
          <c:cat>
            <c:strRef>
              <c:f>'Figure 4.1'!$A$23:$A$29</c:f>
              <c:strCache>
                <c:ptCount val="7"/>
                <c:pt idx="0">
                  <c:v>UK Insurance and pension funds</c:v>
                </c:pt>
                <c:pt idx="1">
                  <c:v>UK Collective investment vehicles</c:v>
                </c:pt>
                <c:pt idx="2">
                  <c:v>UK REITs/listed prop cos</c:v>
                </c:pt>
                <c:pt idx="3">
                  <c:v>UK Estates and charities</c:v>
                </c:pt>
                <c:pt idx="4">
                  <c:v>UK Private companies</c:v>
                </c:pt>
                <c:pt idx="5">
                  <c:v>UK Other</c:v>
                </c:pt>
                <c:pt idx="6">
                  <c:v>Overseas</c:v>
                </c:pt>
              </c:strCache>
            </c:strRef>
          </c:cat>
          <c:val>
            <c:numRef>
              <c:f>'Figure 4.1'!$C$23:$C$29</c:f>
              <c:numCache>
                <c:formatCode>0%</c:formatCode>
                <c:ptCount val="7"/>
                <c:pt idx="0">
                  <c:v>0.19505494505494506</c:v>
                </c:pt>
                <c:pt idx="1">
                  <c:v>0.16208791208791209</c:v>
                </c:pt>
                <c:pt idx="2">
                  <c:v>0.14285714285714285</c:v>
                </c:pt>
                <c:pt idx="3">
                  <c:v>4.3956043956043959E-2</c:v>
                </c:pt>
                <c:pt idx="4">
                  <c:v>0.13736263736263737</c:v>
                </c:pt>
                <c:pt idx="5">
                  <c:v>7.6923076923076927E-2</c:v>
                </c:pt>
                <c:pt idx="6">
                  <c:v>0.24175824175824176</c:v>
                </c:pt>
              </c:numCache>
            </c:numRef>
          </c:val>
          <c:extLst>
            <c:ext xmlns:c16="http://schemas.microsoft.com/office/drawing/2014/chart" uri="{C3380CC4-5D6E-409C-BE32-E72D297353CC}">
              <c16:uniqueId val="{00000001-7A3F-41EA-B895-F399752D4C1B}"/>
            </c:ext>
          </c:extLst>
        </c:ser>
        <c:ser>
          <c:idx val="2"/>
          <c:order val="2"/>
          <c:tx>
            <c:strRef>
              <c:f>'Figure 4.1'!$D$22</c:f>
              <c:strCache>
                <c:ptCount val="1"/>
                <c:pt idx="0">
                  <c:v>2023</c:v>
                </c:pt>
              </c:strCache>
            </c:strRef>
          </c:tx>
          <c:spPr>
            <a:solidFill>
              <a:schemeClr val="accent3"/>
            </a:solidFill>
            <a:ln>
              <a:noFill/>
            </a:ln>
            <a:effectLst/>
          </c:spPr>
          <c:invertIfNegative val="0"/>
          <c:cat>
            <c:strRef>
              <c:f>'Figure 4.1'!$A$23:$A$29</c:f>
              <c:strCache>
                <c:ptCount val="7"/>
                <c:pt idx="0">
                  <c:v>UK Insurance and pension funds</c:v>
                </c:pt>
                <c:pt idx="1">
                  <c:v>UK Collective investment vehicles</c:v>
                </c:pt>
                <c:pt idx="2">
                  <c:v>UK REITs/listed prop cos</c:v>
                </c:pt>
                <c:pt idx="3">
                  <c:v>UK Estates and charities</c:v>
                </c:pt>
                <c:pt idx="4">
                  <c:v>UK Private companies</c:v>
                </c:pt>
                <c:pt idx="5">
                  <c:v>UK Other</c:v>
                </c:pt>
                <c:pt idx="6">
                  <c:v>Overseas</c:v>
                </c:pt>
              </c:strCache>
            </c:strRef>
          </c:cat>
          <c:val>
            <c:numRef>
              <c:f>'Figure 4.1'!$D$23:$D$29</c:f>
              <c:numCache>
                <c:formatCode>0%</c:formatCode>
                <c:ptCount val="7"/>
                <c:pt idx="0">
                  <c:v>0.11378050735014786</c:v>
                </c:pt>
                <c:pt idx="1">
                  <c:v>0.1108677043995577</c:v>
                </c:pt>
                <c:pt idx="2">
                  <c:v>0.13392365043752846</c:v>
                </c:pt>
                <c:pt idx="3">
                  <c:v>5.49865499445919E-2</c:v>
                </c:pt>
                <c:pt idx="4">
                  <c:v>0.11633801553500023</c:v>
                </c:pt>
                <c:pt idx="5">
                  <c:v>6.8761494661677205E-2</c:v>
                </c:pt>
                <c:pt idx="6">
                  <c:v>0.40092365530188806</c:v>
                </c:pt>
              </c:numCache>
            </c:numRef>
          </c:val>
          <c:extLst>
            <c:ext xmlns:c16="http://schemas.microsoft.com/office/drawing/2014/chart" uri="{C3380CC4-5D6E-409C-BE32-E72D297353CC}">
              <c16:uniqueId val="{00000002-7A3F-41EA-B895-F399752D4C1B}"/>
            </c:ext>
          </c:extLst>
        </c:ser>
        <c:dLbls>
          <c:showLegendKey val="0"/>
          <c:showVal val="0"/>
          <c:showCatName val="0"/>
          <c:showSerName val="0"/>
          <c:showPercent val="0"/>
          <c:showBubbleSize val="0"/>
        </c:dLbls>
        <c:gapWidth val="182"/>
        <c:axId val="524399423"/>
        <c:axId val="524399903"/>
      </c:barChart>
      <c:catAx>
        <c:axId val="52439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4399903"/>
        <c:crosses val="autoZero"/>
        <c:auto val="1"/>
        <c:lblAlgn val="ctr"/>
        <c:lblOffset val="100"/>
        <c:noMultiLvlLbl val="0"/>
      </c:catAx>
      <c:valAx>
        <c:axId val="524399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439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14080592867065E-2"/>
          <c:y val="3.840245775729647E-2"/>
          <c:w val="0.91140059698420051"/>
          <c:h val="0.78082417117215186"/>
        </c:manualLayout>
      </c:layout>
      <c:lineChart>
        <c:grouping val="standard"/>
        <c:varyColors val="0"/>
        <c:ser>
          <c:idx val="0"/>
          <c:order val="0"/>
          <c:tx>
            <c:strRef>
              <c:f>'Figure 4.2'!$B$22</c:f>
              <c:strCache>
                <c:ptCount val="1"/>
                <c:pt idx="0">
                  <c:v>Real estate £bn</c:v>
                </c:pt>
              </c:strCache>
            </c:strRef>
          </c:tx>
          <c:spPr>
            <a:ln w="28575" cap="rnd">
              <a:solidFill>
                <a:schemeClr val="accent1"/>
              </a:solidFill>
              <a:round/>
            </a:ln>
            <a:effectLst/>
          </c:spPr>
          <c:marker>
            <c:symbol val="none"/>
          </c:marker>
          <c:dLbls>
            <c:dLbl>
              <c:idx val="14"/>
              <c:layout>
                <c:manualLayout>
                  <c:x val="-3.2679738562091505E-2"/>
                  <c:y val="8.4485407066052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92-4980-BED0-CDAE9C9FBB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4.2'!$A$27:$A$41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'Figure 4.2'!$B$27:$B$41</c:f>
              <c:numCache>
                <c:formatCode>0</c:formatCode>
                <c:ptCount val="15"/>
                <c:pt idx="0">
                  <c:v>42.605199999999996</c:v>
                </c:pt>
                <c:pt idx="1">
                  <c:v>42.614000000000004</c:v>
                </c:pt>
                <c:pt idx="2">
                  <c:v>50.313199999999995</c:v>
                </c:pt>
                <c:pt idx="3">
                  <c:v>52.569499999999998</c:v>
                </c:pt>
                <c:pt idx="4">
                  <c:v>52.325000000000003</c:v>
                </c:pt>
                <c:pt idx="5">
                  <c:v>63.616700000000002</c:v>
                </c:pt>
                <c:pt idx="6">
                  <c:v>64.387200000000007</c:v>
                </c:pt>
                <c:pt idx="7">
                  <c:v>81.678299999999993</c:v>
                </c:pt>
                <c:pt idx="8">
                  <c:v>75.518399999999986</c:v>
                </c:pt>
                <c:pt idx="9">
                  <c:v>80.765000000000001</c:v>
                </c:pt>
                <c:pt idx="10">
                  <c:v>83.329400000000007</c:v>
                </c:pt>
                <c:pt idx="11">
                  <c:v>80.872900000000016</c:v>
                </c:pt>
                <c:pt idx="12">
                  <c:v>76.677399999999992</c:v>
                </c:pt>
                <c:pt idx="13">
                  <c:v>65.635199999999998</c:v>
                </c:pt>
                <c:pt idx="14">
                  <c:v>68.392060000000001</c:v>
                </c:pt>
              </c:numCache>
            </c:numRef>
          </c:val>
          <c:smooth val="0"/>
          <c:extLst>
            <c:ext xmlns:c16="http://schemas.microsoft.com/office/drawing/2014/chart" uri="{C3380CC4-5D6E-409C-BE32-E72D297353CC}">
              <c16:uniqueId val="{00000001-8492-4980-BED0-CDAE9C9FBB66}"/>
            </c:ext>
          </c:extLst>
        </c:ser>
        <c:dLbls>
          <c:showLegendKey val="0"/>
          <c:showVal val="0"/>
          <c:showCatName val="0"/>
          <c:showSerName val="0"/>
          <c:showPercent val="0"/>
          <c:showBubbleSize val="0"/>
        </c:dLbls>
        <c:marker val="1"/>
        <c:smooth val="0"/>
        <c:axId val="948139087"/>
        <c:axId val="948145743"/>
      </c:lineChart>
      <c:lineChart>
        <c:grouping val="standard"/>
        <c:varyColors val="0"/>
        <c:ser>
          <c:idx val="1"/>
          <c:order val="1"/>
          <c:tx>
            <c:strRef>
              <c:f>'Figure 4.2'!$C$22</c:f>
              <c:strCache>
                <c:ptCount val="1"/>
                <c:pt idx="0">
                  <c:v>Allocation (%) (RHS)</c:v>
                </c:pt>
              </c:strCache>
            </c:strRef>
          </c:tx>
          <c:spPr>
            <a:ln w="28575" cap="rnd">
              <a:solidFill>
                <a:schemeClr val="accent2"/>
              </a:solidFill>
              <a:round/>
            </a:ln>
            <a:effectLst/>
          </c:spPr>
          <c:marker>
            <c:symbol val="none"/>
          </c:marker>
          <c:dLbls>
            <c:dLbl>
              <c:idx val="14"/>
              <c:layout>
                <c:manualLayout>
                  <c:x val="-5.6168300653594773E-2"/>
                  <c:y val="-3.648233486943164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0375816993464053E-2"/>
                      <c:h val="7.2907217243005917E-2"/>
                    </c:manualLayout>
                  </c15:layout>
                </c:ext>
                <c:ext xmlns:c16="http://schemas.microsoft.com/office/drawing/2014/chart" uri="{C3380CC4-5D6E-409C-BE32-E72D297353CC}">
                  <c16:uniqueId val="{00000002-8492-4980-BED0-CDAE9C9FBB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4.2'!$A$27:$A$41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'Figure 4.2'!$C$27:$C$41</c:f>
              <c:numCache>
                <c:formatCode>General</c:formatCode>
                <c:ptCount val="15"/>
                <c:pt idx="0">
                  <c:v>4.5999999999999996</c:v>
                </c:pt>
                <c:pt idx="1">
                  <c:v>4.4000000000000004</c:v>
                </c:pt>
                <c:pt idx="2">
                  <c:v>4.9000000000000004</c:v>
                </c:pt>
                <c:pt idx="3">
                  <c:v>4.7</c:v>
                </c:pt>
                <c:pt idx="4">
                  <c:v>4.5999999999999996</c:v>
                </c:pt>
                <c:pt idx="5">
                  <c:v>4.9000000000000004</c:v>
                </c:pt>
                <c:pt idx="6">
                  <c:v>4.8</c:v>
                </c:pt>
                <c:pt idx="7">
                  <c:v>5.3</c:v>
                </c:pt>
                <c:pt idx="8">
                  <c:v>4.8</c:v>
                </c:pt>
                <c:pt idx="9" formatCode="0.0">
                  <c:v>5</c:v>
                </c:pt>
                <c:pt idx="10">
                  <c:v>4.9000000000000004</c:v>
                </c:pt>
                <c:pt idx="11" formatCode="0.0">
                  <c:v>4.7</c:v>
                </c:pt>
                <c:pt idx="12" formatCode="0.0">
                  <c:v>4.5999999999999996</c:v>
                </c:pt>
                <c:pt idx="13" formatCode="0.0">
                  <c:v>5.3</c:v>
                </c:pt>
                <c:pt idx="14" formatCode="0.0">
                  <c:v>5.86</c:v>
                </c:pt>
              </c:numCache>
            </c:numRef>
          </c:val>
          <c:smooth val="0"/>
          <c:extLst>
            <c:ext xmlns:c16="http://schemas.microsoft.com/office/drawing/2014/chart" uri="{C3380CC4-5D6E-409C-BE32-E72D297353CC}">
              <c16:uniqueId val="{00000003-8492-4980-BED0-CDAE9C9FBB66}"/>
            </c:ext>
          </c:extLst>
        </c:ser>
        <c:dLbls>
          <c:showLegendKey val="0"/>
          <c:showVal val="0"/>
          <c:showCatName val="0"/>
          <c:showSerName val="0"/>
          <c:showPercent val="0"/>
          <c:showBubbleSize val="0"/>
        </c:dLbls>
        <c:marker val="1"/>
        <c:smooth val="0"/>
        <c:axId val="948149071"/>
        <c:axId val="948148655"/>
      </c:lineChart>
      <c:catAx>
        <c:axId val="94813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45743"/>
        <c:crosses val="autoZero"/>
        <c:auto val="1"/>
        <c:lblAlgn val="ctr"/>
        <c:lblOffset val="100"/>
        <c:noMultiLvlLbl val="0"/>
      </c:catAx>
      <c:valAx>
        <c:axId val="94814574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39087"/>
        <c:crosses val="autoZero"/>
        <c:crossBetween val="between"/>
      </c:valAx>
      <c:valAx>
        <c:axId val="948148655"/>
        <c:scaling>
          <c:orientation val="minMax"/>
        </c:scaling>
        <c:delete val="0"/>
        <c:axPos val="r"/>
        <c:numFmt formatCode="General"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149071"/>
        <c:crosses val="max"/>
        <c:crossBetween val="between"/>
      </c:valAx>
      <c:catAx>
        <c:axId val="948149071"/>
        <c:scaling>
          <c:orientation val="minMax"/>
        </c:scaling>
        <c:delete val="1"/>
        <c:axPos val="b"/>
        <c:numFmt formatCode="General" sourceLinked="1"/>
        <c:majorTickMark val="out"/>
        <c:minorTickMark val="none"/>
        <c:tickLblPos val="nextTo"/>
        <c:crossAx val="948148655"/>
        <c:crosses val="autoZero"/>
        <c:auto val="1"/>
        <c:lblAlgn val="ctr"/>
        <c:lblOffset val="100"/>
        <c:noMultiLvlLbl val="0"/>
      </c:cat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'Figure 4.3'!$A$25</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F2F-4F74-96C7-4C5BDE02CB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F2F-4F74-96C7-4C5BDE02CB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F2F-4F74-96C7-4C5BDE02CB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F2F-4F74-96C7-4C5BDE02CB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F2F-4F74-96C7-4C5BDE02CB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4.3'!$B$24:$F$24</c:f>
              <c:strCache>
                <c:ptCount val="5"/>
                <c:pt idx="0">
                  <c:v>Sovereign Wealth Funds</c:v>
                </c:pt>
                <c:pt idx="1">
                  <c:v>Overseas Insurance Companies &amp; Pension Funds</c:v>
                </c:pt>
                <c:pt idx="2">
                  <c:v>Overseas Funds</c:v>
                </c:pt>
                <c:pt idx="3">
                  <c:v>Overseas REITs &amp; Listed Property Companies</c:v>
                </c:pt>
                <c:pt idx="4">
                  <c:v>Other Overseas Owners</c:v>
                </c:pt>
              </c:strCache>
            </c:strRef>
          </c:cat>
          <c:val>
            <c:numRef>
              <c:f>'Figure 4.3'!$B$25:$F$25</c:f>
              <c:numCache>
                <c:formatCode>0%</c:formatCode>
                <c:ptCount val="5"/>
                <c:pt idx="0">
                  <c:v>0.12432148617539961</c:v>
                </c:pt>
                <c:pt idx="1">
                  <c:v>6.7685443798258957E-2</c:v>
                </c:pt>
                <c:pt idx="2">
                  <c:v>0.27444141704629532</c:v>
                </c:pt>
                <c:pt idx="3">
                  <c:v>0.25721686794910265</c:v>
                </c:pt>
                <c:pt idx="4">
                  <c:v>0.2763347850309435</c:v>
                </c:pt>
              </c:numCache>
            </c:numRef>
          </c:val>
          <c:extLst>
            <c:ext xmlns:c16="http://schemas.microsoft.com/office/drawing/2014/chart" uri="{C3380CC4-5D6E-409C-BE32-E72D297353CC}">
              <c16:uniqueId val="{00000000-F65B-4587-95EE-4AFBEFDA68C3}"/>
            </c:ext>
          </c:extLst>
        </c:ser>
        <c:ser>
          <c:idx val="1"/>
          <c:order val="1"/>
          <c:tx>
            <c:strRef>
              <c:f>'Figure 4.3'!$A$26</c:f>
              <c:strCache>
                <c:ptCount val="1"/>
                <c:pt idx="0">
                  <c:v>£bn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1F2F-4F74-96C7-4C5BDE02CB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1F2F-4F74-96C7-4C5BDE02CB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F-1F2F-4F74-96C7-4C5BDE02CB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1F2F-4F74-96C7-4C5BDE02CB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1F2F-4F74-96C7-4C5BDE02CBF0}"/>
              </c:ext>
            </c:extLst>
          </c:dPt>
          <c:cat>
            <c:strRef>
              <c:f>'Figure 4.3'!$B$24:$F$24</c:f>
              <c:strCache>
                <c:ptCount val="5"/>
                <c:pt idx="0">
                  <c:v>Sovereign Wealth Funds</c:v>
                </c:pt>
                <c:pt idx="1">
                  <c:v>Overseas Insurance Companies &amp; Pension Funds</c:v>
                </c:pt>
                <c:pt idx="2">
                  <c:v>Overseas Funds</c:v>
                </c:pt>
                <c:pt idx="3">
                  <c:v>Overseas REITs &amp; Listed Property Companies</c:v>
                </c:pt>
                <c:pt idx="4">
                  <c:v>Other Overseas Owners</c:v>
                </c:pt>
              </c:strCache>
            </c:strRef>
          </c:cat>
          <c:val>
            <c:numRef>
              <c:f>'Figure 4.3'!$B$26:$F$26</c:f>
              <c:numCache>
                <c:formatCode>0.0</c:formatCode>
                <c:ptCount val="5"/>
                <c:pt idx="0">
                  <c:v>29</c:v>
                </c:pt>
                <c:pt idx="1">
                  <c:v>15.788725911627001</c:v>
                </c:pt>
                <c:pt idx="2">
                  <c:v>64.017905023383079</c:v>
                </c:pt>
                <c:pt idx="3">
                  <c:v>60</c:v>
                </c:pt>
                <c:pt idx="4">
                  <c:v>64.459563768335101</c:v>
                </c:pt>
              </c:numCache>
            </c:numRef>
          </c:val>
          <c:extLst>
            <c:ext xmlns:c16="http://schemas.microsoft.com/office/drawing/2014/chart" uri="{C3380CC4-5D6E-409C-BE32-E72D297353CC}">
              <c16:uniqueId val="{00000001-F65B-4587-95EE-4AFBEFDA68C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25A-4083-B7C1-2FFE2472AC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25A-4083-B7C1-2FFE2472AC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5A-4083-B7C1-2FFE2472AC2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25A-4083-B7C1-2FFE2472AC2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25A-4083-B7C1-2FFE2472AC2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25A-4083-B7C1-2FFE2472AC2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25A-4083-B7C1-2FFE2472AC2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25A-4083-B7C1-2FFE2472AC27}"/>
              </c:ext>
            </c:extLst>
          </c:dPt>
          <c:dLbls>
            <c:numFmt formatCode="#,##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8"/>
              <c:pt idx="0">
                <c:v>Retail</c:v>
              </c:pt>
              <c:pt idx="1">
                <c:v>Office</c:v>
              </c:pt>
              <c:pt idx="2">
                <c:v>Industrial </c:v>
              </c:pt>
              <c:pt idx="3">
                <c:v>Residential</c:v>
              </c:pt>
              <c:pt idx="4">
                <c:v>Hotels</c:v>
              </c:pt>
              <c:pt idx="5">
                <c:v>Healthcare </c:v>
              </c:pt>
              <c:pt idx="6">
                <c:v>Other </c:v>
              </c:pt>
              <c:pt idx="7">
                <c:v>Undisclosed</c:v>
              </c:pt>
            </c:strLit>
          </c:cat>
          <c:val>
            <c:numLit>
              <c:formatCode>General</c:formatCode>
              <c:ptCount val="8"/>
              <c:pt idx="0">
                <c:v>111.0906877184714</c:v>
              </c:pt>
              <c:pt idx="1">
                <c:v>198.05427909351556</c:v>
              </c:pt>
              <c:pt idx="2">
                <c:v>145.48053886335967</c:v>
              </c:pt>
              <c:pt idx="3">
                <c:v>104.48764777502848</c:v>
              </c:pt>
              <c:pt idx="4">
                <c:v>35.581477553905977</c:v>
              </c:pt>
              <c:pt idx="5">
                <c:v>33.274419700718745</c:v>
              </c:pt>
              <c:pt idx="6">
                <c:v>42.188445072856531</c:v>
              </c:pt>
              <c:pt idx="7">
                <c:v>65.764109815011196</c:v>
              </c:pt>
            </c:numLit>
          </c:val>
          <c:extLst>
            <c:ext xmlns:c16="http://schemas.microsoft.com/office/drawing/2014/chart" uri="{C3380CC4-5D6E-409C-BE32-E72D297353CC}">
              <c16:uniqueId val="{00000010-625A-4083-B7C1-2FFE2472AC2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594360</xdr:colOff>
      <xdr:row>2</xdr:row>
      <xdr:rowOff>15240</xdr:rowOff>
    </xdr:from>
    <xdr:to>
      <xdr:col>12</xdr:col>
      <xdr:colOff>53340</xdr:colOff>
      <xdr:row>28</xdr:row>
      <xdr:rowOff>53340</xdr:rowOff>
    </xdr:to>
    <xdr:graphicFrame macro="">
      <xdr:nvGraphicFramePr>
        <xdr:cNvPr id="2" name="Chart 1">
          <a:extLst>
            <a:ext uri="{FF2B5EF4-FFF2-40B4-BE49-F238E27FC236}">
              <a16:creationId xmlns:a16="http://schemas.microsoft.com/office/drawing/2014/main" id="{43BC6281-4BFF-418E-A8B1-EFE9DD5D9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175260</xdr:colOff>
      <xdr:row>17</xdr:row>
      <xdr:rowOff>167640</xdr:rowOff>
    </xdr:to>
    <xdr:graphicFrame macro="">
      <xdr:nvGraphicFramePr>
        <xdr:cNvPr id="2" name="Chart 1">
          <a:extLst>
            <a:ext uri="{FF2B5EF4-FFF2-40B4-BE49-F238E27FC236}">
              <a16:creationId xmlns:a16="http://schemas.microsoft.com/office/drawing/2014/main" id="{1541464E-5818-45D6-86AF-4D73B6F654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547370</xdr:colOff>
      <xdr:row>19</xdr:row>
      <xdr:rowOff>153035</xdr:rowOff>
    </xdr:to>
    <xdr:graphicFrame macro="">
      <xdr:nvGraphicFramePr>
        <xdr:cNvPr id="2" name="Chart 1">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1097280</xdr:colOff>
      <xdr:row>1</xdr:row>
      <xdr:rowOff>171450</xdr:rowOff>
    </xdr:from>
    <xdr:to>
      <xdr:col>8</xdr:col>
      <xdr:colOff>525780</xdr:colOff>
      <xdr:row>19</xdr:row>
      <xdr:rowOff>129540</xdr:rowOff>
    </xdr:to>
    <xdr:graphicFrame macro="">
      <xdr:nvGraphicFramePr>
        <xdr:cNvPr id="2" name="Chart 1">
          <a:extLst>
            <a:ext uri="{FF2B5EF4-FFF2-40B4-BE49-F238E27FC236}">
              <a16:creationId xmlns:a16="http://schemas.microsoft.com/office/drawing/2014/main" id="{A45A402B-ADD4-B04A-7899-F03D3E13BF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167640</xdr:colOff>
      <xdr:row>1</xdr:row>
      <xdr:rowOff>167640</xdr:rowOff>
    </xdr:from>
    <xdr:to>
      <xdr:col>7</xdr:col>
      <xdr:colOff>571500</xdr:colOff>
      <xdr:row>20</xdr:row>
      <xdr:rowOff>60960</xdr:rowOff>
    </xdr:to>
    <xdr:graphicFrame macro="">
      <xdr:nvGraphicFramePr>
        <xdr:cNvPr id="3" name="Chart 2">
          <a:extLst>
            <a:ext uri="{FF2B5EF4-FFF2-40B4-BE49-F238E27FC236}">
              <a16:creationId xmlns:a16="http://schemas.microsoft.com/office/drawing/2014/main" id="{76944C06-A311-4F1F-A2CE-2B4823AF0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1</xdr:row>
      <xdr:rowOff>118110</xdr:rowOff>
    </xdr:from>
    <xdr:to>
      <xdr:col>11</xdr:col>
      <xdr:colOff>12700</xdr:colOff>
      <xdr:row>22</xdr:row>
      <xdr:rowOff>6350</xdr:rowOff>
    </xdr:to>
    <xdr:graphicFrame macro="">
      <xdr:nvGraphicFramePr>
        <xdr:cNvPr id="3" name="Chart 2">
          <a:extLst>
            <a:ext uri="{FF2B5EF4-FFF2-40B4-BE49-F238E27FC236}">
              <a16:creationId xmlns:a16="http://schemas.microsoft.com/office/drawing/2014/main" id="{D3CE9841-DD29-9B98-CD91-333AA4A080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632460</xdr:colOff>
      <xdr:row>2</xdr:row>
      <xdr:rowOff>15240</xdr:rowOff>
    </xdr:from>
    <xdr:to>
      <xdr:col>9</xdr:col>
      <xdr:colOff>83820</xdr:colOff>
      <xdr:row>20</xdr:row>
      <xdr:rowOff>0</xdr:rowOff>
    </xdr:to>
    <xdr:graphicFrame macro="">
      <xdr:nvGraphicFramePr>
        <xdr:cNvPr id="2" name="Chart 1">
          <a:extLst>
            <a:ext uri="{FF2B5EF4-FFF2-40B4-BE49-F238E27FC236}">
              <a16:creationId xmlns:a16="http://schemas.microsoft.com/office/drawing/2014/main" id="{6297AF9E-AD87-4D43-AE8F-7D06FE8D4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B641-3AA3-4062-A00E-19F23544397E}">
  <dimension ref="A1:A21"/>
  <sheetViews>
    <sheetView tabSelected="1" workbookViewId="0">
      <selection activeCell="K2" sqref="K2"/>
    </sheetView>
  </sheetViews>
  <sheetFormatPr defaultRowHeight="14.5" x14ac:dyDescent="0.35"/>
  <sheetData>
    <row r="1" spans="1:1" ht="15.5" x14ac:dyDescent="0.35">
      <c r="A1" s="1" t="s">
        <v>0</v>
      </c>
    </row>
    <row r="2" spans="1:1" ht="15.5" x14ac:dyDescent="0.35">
      <c r="A2" s="2" t="s">
        <v>174</v>
      </c>
    </row>
    <row r="5" spans="1:1" ht="19" x14ac:dyDescent="0.4">
      <c r="A5" s="3" t="s">
        <v>1</v>
      </c>
    </row>
    <row r="6" spans="1:1" x14ac:dyDescent="0.35">
      <c r="A6" s="4" t="s">
        <v>2</v>
      </c>
    </row>
    <row r="7" spans="1:1" x14ac:dyDescent="0.35">
      <c r="A7" s="4" t="s">
        <v>3</v>
      </c>
    </row>
    <row r="8" spans="1:1" x14ac:dyDescent="0.35">
      <c r="A8" s="4" t="s">
        <v>4</v>
      </c>
    </row>
    <row r="9" spans="1:1" x14ac:dyDescent="0.35">
      <c r="A9" s="4" t="s">
        <v>14</v>
      </c>
    </row>
    <row r="10" spans="1:1" x14ac:dyDescent="0.35">
      <c r="A10" s="4" t="s">
        <v>5</v>
      </c>
    </row>
    <row r="11" spans="1:1" ht="19" x14ac:dyDescent="0.4">
      <c r="A11" s="3" t="s">
        <v>6</v>
      </c>
    </row>
    <row r="12" spans="1:1" x14ac:dyDescent="0.35">
      <c r="A12" s="4" t="s">
        <v>7</v>
      </c>
    </row>
    <row r="13" spans="1:1" x14ac:dyDescent="0.35">
      <c r="A13" s="4" t="s">
        <v>8</v>
      </c>
    </row>
    <row r="14" spans="1:1" x14ac:dyDescent="0.35">
      <c r="A14" s="4" t="s">
        <v>9</v>
      </c>
    </row>
    <row r="15" spans="1:1" x14ac:dyDescent="0.35">
      <c r="A15" s="4" t="s">
        <v>10</v>
      </c>
    </row>
    <row r="16" spans="1:1" x14ac:dyDescent="0.35">
      <c r="A16" s="4" t="s">
        <v>11</v>
      </c>
    </row>
    <row r="17" spans="1:1" x14ac:dyDescent="0.35">
      <c r="A17" s="4" t="s">
        <v>12</v>
      </c>
    </row>
    <row r="18" spans="1:1" x14ac:dyDescent="0.35">
      <c r="A18" s="4" t="s">
        <v>13</v>
      </c>
    </row>
    <row r="19" spans="1:1" x14ac:dyDescent="0.35">
      <c r="A19" s="4" t="s">
        <v>171</v>
      </c>
    </row>
    <row r="20" spans="1:1" x14ac:dyDescent="0.35">
      <c r="A20" s="49"/>
    </row>
    <row r="21" spans="1:1" x14ac:dyDescent="0.35">
      <c r="A21" s="48" t="s">
        <v>111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F7EE-C561-40D1-ADBA-4E26EF545E0A}">
  <dimension ref="A1:D19"/>
  <sheetViews>
    <sheetView workbookViewId="0">
      <selection activeCell="E32" sqref="E32"/>
    </sheetView>
  </sheetViews>
  <sheetFormatPr defaultRowHeight="14.5" x14ac:dyDescent="0.35"/>
  <cols>
    <col min="1" max="1" width="32.90625" customWidth="1"/>
  </cols>
  <sheetData>
    <row r="1" spans="1:4" x14ac:dyDescent="0.35">
      <c r="A1" s="11" t="s">
        <v>86</v>
      </c>
    </row>
    <row r="2" spans="1:4" ht="15" thickBot="1" x14ac:dyDescent="0.4"/>
    <row r="3" spans="1:4" ht="15" thickBot="1" x14ac:dyDescent="0.4">
      <c r="A3" s="5"/>
      <c r="B3" s="6" t="s">
        <v>15</v>
      </c>
    </row>
    <row r="4" spans="1:4" ht="15" thickBot="1" x14ac:dyDescent="0.4">
      <c r="A4" s="7" t="s">
        <v>16</v>
      </c>
      <c r="B4" s="27">
        <v>275</v>
      </c>
    </row>
    <row r="5" spans="1:4" ht="15" thickBot="1" x14ac:dyDescent="0.4">
      <c r="A5" s="7" t="s">
        <v>17</v>
      </c>
      <c r="B5" s="27">
        <v>221</v>
      </c>
    </row>
    <row r="6" spans="1:4" ht="15" thickBot="1" x14ac:dyDescent="0.4">
      <c r="A6" s="7" t="s">
        <v>18</v>
      </c>
      <c r="B6" s="27">
        <v>366</v>
      </c>
    </row>
    <row r="7" spans="1:4" ht="16.75" customHeight="1" thickBot="1" x14ac:dyDescent="0.4">
      <c r="A7" s="7" t="s">
        <v>122</v>
      </c>
      <c r="B7" s="27">
        <v>88</v>
      </c>
    </row>
    <row r="8" spans="1:4" ht="16.75" customHeight="1" thickBot="1" x14ac:dyDescent="0.4">
      <c r="A8" s="9" t="s">
        <v>123</v>
      </c>
      <c r="B8" s="28">
        <v>949</v>
      </c>
    </row>
    <row r="9" spans="1:4" ht="16.75" customHeight="1" thickBot="1" x14ac:dyDescent="0.4">
      <c r="A9" s="9" t="s">
        <v>20</v>
      </c>
      <c r="B9" s="29">
        <v>8274</v>
      </c>
    </row>
    <row r="10" spans="1:4" ht="16.75" customHeight="1" thickBot="1" x14ac:dyDescent="0.4">
      <c r="A10" s="9" t="s">
        <v>21</v>
      </c>
      <c r="B10" s="29">
        <v>9243</v>
      </c>
    </row>
    <row r="13" spans="1:4" x14ac:dyDescent="0.35">
      <c r="A13" s="61" t="s">
        <v>173</v>
      </c>
      <c r="B13" s="61"/>
      <c r="C13" s="61"/>
      <c r="D13" s="61"/>
    </row>
    <row r="14" spans="1:4" x14ac:dyDescent="0.35">
      <c r="A14" s="61"/>
      <c r="B14" s="61"/>
      <c r="C14" s="61"/>
      <c r="D14" s="61"/>
    </row>
    <row r="15" spans="1:4" x14ac:dyDescent="0.35">
      <c r="A15" s="61"/>
      <c r="B15" s="61"/>
      <c r="C15" s="61"/>
      <c r="D15" s="61"/>
    </row>
    <row r="16" spans="1:4" x14ac:dyDescent="0.35">
      <c r="A16" s="61"/>
      <c r="B16" s="61"/>
      <c r="C16" s="61"/>
      <c r="D16" s="61"/>
    </row>
    <row r="17" spans="1:4" x14ac:dyDescent="0.35">
      <c r="A17" s="61"/>
      <c r="B17" s="61"/>
      <c r="C17" s="61"/>
      <c r="D17" s="61"/>
    </row>
    <row r="18" spans="1:4" x14ac:dyDescent="0.35">
      <c r="A18" s="61"/>
      <c r="B18" s="61"/>
      <c r="C18" s="61"/>
      <c r="D18" s="61"/>
    </row>
    <row r="19" spans="1:4" x14ac:dyDescent="0.35">
      <c r="A19" s="61"/>
      <c r="B19" s="61"/>
      <c r="C19" s="61"/>
      <c r="D19" s="61"/>
    </row>
  </sheetData>
  <mergeCells count="1">
    <mergeCell ref="A13:D1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9D259-6261-43A0-AAEC-ACE531FA3121}">
  <dimension ref="A1:F9"/>
  <sheetViews>
    <sheetView workbookViewId="0">
      <selection activeCell="A11" sqref="A11"/>
    </sheetView>
  </sheetViews>
  <sheetFormatPr defaultRowHeight="14.5" x14ac:dyDescent="0.35"/>
  <cols>
    <col min="1" max="1" width="21" customWidth="1"/>
    <col min="2" max="2" width="11.453125" customWidth="1"/>
    <col min="3" max="3" width="10.54296875" customWidth="1"/>
    <col min="4" max="4" width="11" customWidth="1"/>
    <col min="6" max="6" width="17.453125" customWidth="1"/>
  </cols>
  <sheetData>
    <row r="1" spans="1:6" x14ac:dyDescent="0.35">
      <c r="A1" s="11" t="s">
        <v>87</v>
      </c>
    </row>
    <row r="2" spans="1:6" ht="15" thickBot="1" x14ac:dyDescent="0.4"/>
    <row r="3" spans="1:6" ht="14.4" customHeight="1" x14ac:dyDescent="0.35">
      <c r="A3" s="66"/>
      <c r="B3" s="64" t="s">
        <v>30</v>
      </c>
      <c r="C3" s="64" t="s">
        <v>17</v>
      </c>
      <c r="D3" s="64" t="s">
        <v>23</v>
      </c>
      <c r="E3" s="64" t="s">
        <v>19</v>
      </c>
      <c r="F3" s="62" t="s">
        <v>24</v>
      </c>
    </row>
    <row r="4" spans="1:6" ht="15" thickBot="1" x14ac:dyDescent="0.4">
      <c r="A4" s="67"/>
      <c r="B4" s="65"/>
      <c r="C4" s="65"/>
      <c r="D4" s="65"/>
      <c r="E4" s="65"/>
      <c r="F4" s="63"/>
    </row>
    <row r="5" spans="1:6" ht="15" thickBot="1" x14ac:dyDescent="0.4">
      <c r="A5" s="7" t="s">
        <v>25</v>
      </c>
      <c r="B5" s="30">
        <v>144</v>
      </c>
      <c r="C5" s="31">
        <v>93</v>
      </c>
      <c r="D5" s="31">
        <v>391</v>
      </c>
      <c r="E5" s="31">
        <v>54</v>
      </c>
      <c r="F5" s="32">
        <v>682</v>
      </c>
    </row>
    <row r="6" spans="1:6" ht="15" thickBot="1" x14ac:dyDescent="0.4">
      <c r="A6" s="7" t="s">
        <v>26</v>
      </c>
      <c r="B6" s="33">
        <v>140</v>
      </c>
      <c r="C6" s="27">
        <v>190</v>
      </c>
      <c r="D6" s="27">
        <v>62</v>
      </c>
      <c r="E6" s="27">
        <v>95</v>
      </c>
      <c r="F6" s="28">
        <v>99</v>
      </c>
    </row>
    <row r="7" spans="1:6" ht="15" thickBot="1" x14ac:dyDescent="0.4">
      <c r="A7" s="7" t="s">
        <v>27</v>
      </c>
      <c r="B7" s="33">
        <v>20.100000000000001</v>
      </c>
      <c r="C7" s="27">
        <v>17.600000000000001</v>
      </c>
      <c r="D7" s="27">
        <v>24.3</v>
      </c>
      <c r="E7" s="27">
        <v>5.2</v>
      </c>
      <c r="F7" s="28">
        <v>67.3</v>
      </c>
    </row>
    <row r="8" spans="1:6" ht="15" thickBot="1" x14ac:dyDescent="0.4">
      <c r="A8" s="7" t="s">
        <v>28</v>
      </c>
      <c r="B8" s="33">
        <v>7.3</v>
      </c>
      <c r="C8" s="27">
        <v>8</v>
      </c>
      <c r="D8" s="27">
        <v>6.6</v>
      </c>
      <c r="E8" s="27">
        <v>5.9</v>
      </c>
      <c r="F8" s="28">
        <v>7.1</v>
      </c>
    </row>
    <row r="9" spans="1:6" ht="15" thickBot="1" x14ac:dyDescent="0.4">
      <c r="A9" s="9" t="s">
        <v>29</v>
      </c>
      <c r="B9" s="34">
        <v>275</v>
      </c>
      <c r="C9" s="28">
        <v>221</v>
      </c>
      <c r="D9" s="28">
        <v>366</v>
      </c>
      <c r="E9" s="28">
        <v>88</v>
      </c>
      <c r="F9" s="28">
        <v>949</v>
      </c>
    </row>
  </sheetData>
  <mergeCells count="6">
    <mergeCell ref="F3:F4"/>
    <mergeCell ref="B3:B4"/>
    <mergeCell ref="E3:E4"/>
    <mergeCell ref="A3:A4"/>
    <mergeCell ref="C3:C4"/>
    <mergeCell ref="D3:D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94665-AD05-4023-BC21-C8453BCCAD7A}">
  <dimension ref="A1:B6"/>
  <sheetViews>
    <sheetView workbookViewId="0">
      <selection activeCell="B4" sqref="B4"/>
    </sheetView>
  </sheetViews>
  <sheetFormatPr defaultRowHeight="14.5" x14ac:dyDescent="0.35"/>
  <cols>
    <col min="1" max="1" width="32.453125" customWidth="1"/>
  </cols>
  <sheetData>
    <row r="1" spans="1:2" x14ac:dyDescent="0.35">
      <c r="A1" s="16" t="s">
        <v>88</v>
      </c>
    </row>
    <row r="2" spans="1:2" ht="15" thickBot="1" x14ac:dyDescent="0.4"/>
    <row r="3" spans="1:2" ht="15" thickBot="1" x14ac:dyDescent="0.4">
      <c r="A3" s="5" t="s">
        <v>34</v>
      </c>
      <c r="B3" s="13">
        <v>8.2899999999999991</v>
      </c>
    </row>
    <row r="4" spans="1:2" ht="15" thickBot="1" x14ac:dyDescent="0.4">
      <c r="A4" s="7" t="s">
        <v>33</v>
      </c>
      <c r="B4" s="35">
        <v>0.95</v>
      </c>
    </row>
    <row r="5" spans="1:2" ht="15" thickBot="1" x14ac:dyDescent="0.4">
      <c r="A5" s="7" t="s">
        <v>35</v>
      </c>
      <c r="B5" s="14">
        <v>2.17</v>
      </c>
    </row>
    <row r="6" spans="1:2" ht="15" thickBot="1" x14ac:dyDescent="0.4">
      <c r="A6" s="9" t="s">
        <v>36</v>
      </c>
      <c r="B6" s="15">
        <v>11.41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8B30-4B2A-49BE-ADEB-9A7E72541B77}">
  <dimension ref="A1:F13"/>
  <sheetViews>
    <sheetView workbookViewId="0">
      <selection activeCell="F24" sqref="F24"/>
    </sheetView>
  </sheetViews>
  <sheetFormatPr defaultRowHeight="14.5" x14ac:dyDescent="0.35"/>
  <cols>
    <col min="3" max="3" width="13.81640625" customWidth="1"/>
    <col min="5" max="5" width="10" customWidth="1"/>
    <col min="6" max="6" width="13.6328125" customWidth="1"/>
  </cols>
  <sheetData>
    <row r="1" spans="1:6" x14ac:dyDescent="0.35">
      <c r="A1" s="11" t="s">
        <v>54</v>
      </c>
    </row>
    <row r="2" spans="1:6" ht="15" thickBot="1" x14ac:dyDescent="0.4"/>
    <row r="3" spans="1:6" ht="15" thickBot="1" x14ac:dyDescent="0.4">
      <c r="A3" s="50"/>
      <c r="B3" s="51" t="s">
        <v>124</v>
      </c>
      <c r="C3" s="51" t="s">
        <v>55</v>
      </c>
      <c r="D3" s="51" t="s">
        <v>56</v>
      </c>
      <c r="E3" s="51" t="s">
        <v>18</v>
      </c>
      <c r="F3" s="51" t="s">
        <v>33</v>
      </c>
    </row>
    <row r="4" spans="1:6" ht="15" thickBot="1" x14ac:dyDescent="0.4">
      <c r="A4" s="52">
        <v>2015</v>
      </c>
      <c r="B4" s="51">
        <v>5.7</v>
      </c>
      <c r="C4" s="51">
        <v>6.5</v>
      </c>
      <c r="D4" s="51">
        <v>9.4</v>
      </c>
      <c r="E4" s="51">
        <v>4.8</v>
      </c>
      <c r="F4" s="51">
        <v>26.4</v>
      </c>
    </row>
    <row r="5" spans="1:6" ht="15" thickBot="1" x14ac:dyDescent="0.4">
      <c r="A5" s="52">
        <v>2016</v>
      </c>
      <c r="B5" s="51">
        <v>2.8</v>
      </c>
      <c r="C5" s="51">
        <v>7.8</v>
      </c>
      <c r="D5" s="51">
        <v>10</v>
      </c>
      <c r="E5" s="51">
        <v>4.7</v>
      </c>
      <c r="F5" s="51">
        <v>28.6</v>
      </c>
    </row>
    <row r="6" spans="1:6" ht="15" thickBot="1" x14ac:dyDescent="0.4">
      <c r="A6" s="52">
        <v>2017</v>
      </c>
      <c r="B6" s="51">
        <v>5.9</v>
      </c>
      <c r="C6" s="51">
        <v>6.7</v>
      </c>
      <c r="D6" s="51">
        <v>11.3</v>
      </c>
      <c r="E6" s="51">
        <v>4.9000000000000004</v>
      </c>
      <c r="F6" s="51">
        <v>31.4</v>
      </c>
    </row>
    <row r="7" spans="1:6" ht="15" thickBot="1" x14ac:dyDescent="0.4">
      <c r="A7" s="52">
        <v>2018</v>
      </c>
      <c r="B7" s="51">
        <v>5.6</v>
      </c>
      <c r="C7" s="51">
        <v>9.5</v>
      </c>
      <c r="D7" s="51">
        <v>11.2</v>
      </c>
      <c r="E7" s="51">
        <v>5.6</v>
      </c>
      <c r="F7" s="51">
        <v>32</v>
      </c>
    </row>
    <row r="8" spans="1:6" ht="15" thickBot="1" x14ac:dyDescent="0.4">
      <c r="A8" s="52">
        <v>2019</v>
      </c>
      <c r="B8" s="51">
        <v>5.0999999999999996</v>
      </c>
      <c r="C8" s="51">
        <v>9.6</v>
      </c>
      <c r="D8" s="51">
        <v>11.1</v>
      </c>
      <c r="E8" s="51">
        <v>6.1</v>
      </c>
      <c r="F8" s="51">
        <v>31.9</v>
      </c>
    </row>
    <row r="9" spans="1:6" ht="15" thickBot="1" x14ac:dyDescent="0.4">
      <c r="A9" s="52">
        <v>2020</v>
      </c>
      <c r="B9" s="51">
        <v>3.6</v>
      </c>
      <c r="C9" s="51">
        <v>8.3000000000000007</v>
      </c>
      <c r="D9" s="51">
        <v>9.3000000000000007</v>
      </c>
      <c r="E9" s="51">
        <v>5</v>
      </c>
      <c r="F9" s="51">
        <v>26.3</v>
      </c>
    </row>
    <row r="10" spans="1:6" ht="15" thickBot="1" x14ac:dyDescent="0.4">
      <c r="A10" s="52">
        <v>2021</v>
      </c>
      <c r="B10" s="51">
        <v>2.8</v>
      </c>
      <c r="C10" s="51">
        <v>7.8</v>
      </c>
      <c r="D10" s="51">
        <v>10</v>
      </c>
      <c r="E10" s="51">
        <v>5.3</v>
      </c>
      <c r="F10" s="51">
        <v>25.8</v>
      </c>
    </row>
    <row r="11" spans="1:6" ht="15" thickBot="1" x14ac:dyDescent="0.4">
      <c r="A11" s="52">
        <v>2022</v>
      </c>
      <c r="B11" s="51">
        <v>3.3</v>
      </c>
      <c r="C11" s="51">
        <v>7.2</v>
      </c>
      <c r="D11" s="51">
        <v>10.3</v>
      </c>
      <c r="E11" s="51">
        <v>8.3000000000000007</v>
      </c>
      <c r="F11" s="51">
        <v>29.1</v>
      </c>
    </row>
    <row r="12" spans="1:6" ht="15" thickBot="1" x14ac:dyDescent="0.4">
      <c r="A12" s="52">
        <v>2023</v>
      </c>
      <c r="B12" s="51">
        <v>3.4</v>
      </c>
      <c r="C12" s="51">
        <v>8.6999999999999993</v>
      </c>
      <c r="D12" s="51">
        <v>11.9</v>
      </c>
      <c r="E12" s="51">
        <v>8.4</v>
      </c>
      <c r="F12" s="51">
        <v>32.299999999999997</v>
      </c>
    </row>
    <row r="13" spans="1:6" ht="15" thickBot="1" x14ac:dyDescent="0.4">
      <c r="A13" s="52" t="s">
        <v>125</v>
      </c>
      <c r="B13" s="51">
        <v>9.5</v>
      </c>
      <c r="C13" s="51">
        <v>23.6</v>
      </c>
      <c r="D13" s="51">
        <v>32.200000000000003</v>
      </c>
      <c r="E13" s="51">
        <v>21.9</v>
      </c>
      <c r="F13" s="51">
        <v>87.2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2764-1816-437E-BCB0-7BA6162D6F2A}">
  <dimension ref="A1:E28"/>
  <sheetViews>
    <sheetView zoomScaleNormal="100" workbookViewId="0">
      <selection activeCell="L19" sqref="L19"/>
    </sheetView>
  </sheetViews>
  <sheetFormatPr defaultRowHeight="14.5" x14ac:dyDescent="0.35"/>
  <cols>
    <col min="1" max="1" width="24.1796875" customWidth="1"/>
    <col min="3" max="3" width="11.453125" customWidth="1"/>
    <col min="4" max="4" width="8.36328125" customWidth="1"/>
    <col min="5" max="5" width="63.08984375" customWidth="1"/>
  </cols>
  <sheetData>
    <row r="1" spans="1:5" x14ac:dyDescent="0.35">
      <c r="A1" s="11" t="s">
        <v>58</v>
      </c>
    </row>
    <row r="2" spans="1:5" ht="15" thickBot="1" x14ac:dyDescent="0.4"/>
    <row r="3" spans="1:5" ht="29" x14ac:dyDescent="0.35">
      <c r="A3" s="68" t="s">
        <v>59</v>
      </c>
      <c r="B3" s="36" t="s">
        <v>126</v>
      </c>
      <c r="C3" s="36" t="s">
        <v>127</v>
      </c>
      <c r="D3" s="36" t="s">
        <v>128</v>
      </c>
      <c r="E3" s="71" t="s">
        <v>60</v>
      </c>
    </row>
    <row r="4" spans="1:5" x14ac:dyDescent="0.35">
      <c r="A4" s="69"/>
      <c r="B4" s="37" t="s">
        <v>73</v>
      </c>
      <c r="C4" s="37" t="s">
        <v>73</v>
      </c>
      <c r="D4" s="37">
        <v>2023</v>
      </c>
      <c r="E4" s="72"/>
    </row>
    <row r="5" spans="1:5" ht="20.399999999999999" customHeight="1" x14ac:dyDescent="0.35">
      <c r="A5" s="69"/>
      <c r="B5" s="37" t="s">
        <v>72</v>
      </c>
      <c r="C5" s="37" t="s">
        <v>33</v>
      </c>
      <c r="D5" s="37" t="s">
        <v>53</v>
      </c>
      <c r="E5" s="72"/>
    </row>
    <row r="6" spans="1:5" ht="15" thickBot="1" x14ac:dyDescent="0.4">
      <c r="A6" s="70"/>
      <c r="B6" s="10" t="s">
        <v>15</v>
      </c>
      <c r="C6" s="10" t="s">
        <v>15</v>
      </c>
      <c r="D6" s="38"/>
      <c r="E6" s="73"/>
    </row>
    <row r="7" spans="1:5" ht="33" customHeight="1" x14ac:dyDescent="0.35">
      <c r="A7" s="74" t="s">
        <v>61</v>
      </c>
      <c r="B7" s="76">
        <v>37</v>
      </c>
      <c r="C7" s="76">
        <v>34</v>
      </c>
      <c r="D7" s="76">
        <v>6</v>
      </c>
      <c r="E7" s="66" t="s">
        <v>129</v>
      </c>
    </row>
    <row r="8" spans="1:5" ht="15" thickBot="1" x14ac:dyDescent="0.4">
      <c r="A8" s="75"/>
      <c r="B8" s="77"/>
      <c r="C8" s="77"/>
      <c r="D8" s="77"/>
      <c r="E8" s="67"/>
    </row>
    <row r="9" spans="1:5" ht="33" customHeight="1" x14ac:dyDescent="0.35">
      <c r="A9" s="23" t="s">
        <v>62</v>
      </c>
      <c r="B9" s="24">
        <v>33</v>
      </c>
      <c r="C9" s="24">
        <v>32</v>
      </c>
      <c r="D9" s="76">
        <v>6</v>
      </c>
      <c r="E9" s="25" t="s">
        <v>133</v>
      </c>
    </row>
    <row r="10" spans="1:5" ht="22.25" customHeight="1" x14ac:dyDescent="0.35">
      <c r="A10" s="39" t="s">
        <v>130</v>
      </c>
      <c r="B10" s="24">
        <v>20</v>
      </c>
      <c r="C10" s="24">
        <v>19</v>
      </c>
      <c r="D10" s="78"/>
      <c r="E10" s="25" t="s">
        <v>134</v>
      </c>
    </row>
    <row r="11" spans="1:5" ht="29.4" customHeight="1" x14ac:dyDescent="0.35">
      <c r="A11" s="39" t="s">
        <v>131</v>
      </c>
      <c r="B11" s="24">
        <v>1</v>
      </c>
      <c r="C11" s="24">
        <v>1</v>
      </c>
      <c r="D11" s="78"/>
      <c r="E11" s="25" t="s">
        <v>135</v>
      </c>
    </row>
    <row r="12" spans="1:5" ht="28.25" customHeight="1" thickBot="1" x14ac:dyDescent="0.4">
      <c r="A12" s="39" t="s">
        <v>132</v>
      </c>
      <c r="B12" s="24">
        <v>12</v>
      </c>
      <c r="C12" s="24">
        <v>12</v>
      </c>
      <c r="D12" s="78"/>
      <c r="E12" s="25" t="s">
        <v>136</v>
      </c>
    </row>
    <row r="13" spans="1:5" ht="29" x14ac:dyDescent="0.35">
      <c r="A13" s="26" t="s">
        <v>82</v>
      </c>
      <c r="B13" s="21">
        <v>79</v>
      </c>
      <c r="C13" s="21">
        <v>65</v>
      </c>
      <c r="D13" s="76">
        <v>11</v>
      </c>
      <c r="E13" s="42" t="s">
        <v>139</v>
      </c>
    </row>
    <row r="14" spans="1:5" x14ac:dyDescent="0.35">
      <c r="A14" s="23" t="s">
        <v>137</v>
      </c>
      <c r="B14" s="41"/>
      <c r="C14" s="24"/>
      <c r="D14" s="78"/>
      <c r="E14" s="25"/>
    </row>
    <row r="15" spans="1:5" x14ac:dyDescent="0.35">
      <c r="A15" s="39" t="s">
        <v>138</v>
      </c>
      <c r="B15" s="24">
        <v>45</v>
      </c>
      <c r="C15" s="24">
        <v>39</v>
      </c>
      <c r="D15" s="78"/>
      <c r="E15" s="25" t="s">
        <v>140</v>
      </c>
    </row>
    <row r="16" spans="1:5" ht="6" customHeight="1" thickBot="1" x14ac:dyDescent="0.4">
      <c r="A16" s="40"/>
      <c r="B16" s="8"/>
      <c r="C16" s="8"/>
      <c r="D16" s="77"/>
      <c r="E16" s="38"/>
    </row>
    <row r="17" spans="1:5" ht="29.5" thickBot="1" x14ac:dyDescent="0.4">
      <c r="A17" s="7" t="s">
        <v>63</v>
      </c>
      <c r="B17" s="8">
        <v>89</v>
      </c>
      <c r="C17" s="8">
        <v>78</v>
      </c>
      <c r="D17" s="8">
        <v>14</v>
      </c>
      <c r="E17" s="14" t="s">
        <v>141</v>
      </c>
    </row>
    <row r="18" spans="1:5" ht="29.5" thickBot="1" x14ac:dyDescent="0.4">
      <c r="A18" s="7" t="s">
        <v>84</v>
      </c>
      <c r="B18" s="8">
        <v>41</v>
      </c>
      <c r="C18" s="8">
        <v>32</v>
      </c>
      <c r="D18" s="8">
        <v>6</v>
      </c>
      <c r="E18" s="14" t="s">
        <v>142</v>
      </c>
    </row>
    <row r="19" spans="1:5" ht="58.5" thickBot="1" x14ac:dyDescent="0.4">
      <c r="A19" s="7" t="s">
        <v>65</v>
      </c>
      <c r="B19" s="8">
        <v>82</v>
      </c>
      <c r="C19" s="8">
        <v>68</v>
      </c>
      <c r="D19" s="8">
        <v>10</v>
      </c>
      <c r="E19" s="14" t="s">
        <v>143</v>
      </c>
    </row>
    <row r="20" spans="1:5" ht="44" thickBot="1" x14ac:dyDescent="0.4">
      <c r="A20" s="7" t="s">
        <v>144</v>
      </c>
      <c r="B20" s="8">
        <v>60</v>
      </c>
      <c r="C20" s="8">
        <v>40</v>
      </c>
      <c r="D20" s="8">
        <v>7</v>
      </c>
      <c r="E20" s="14" t="s">
        <v>145</v>
      </c>
    </row>
    <row r="21" spans="1:5" ht="15" thickBot="1" x14ac:dyDescent="0.4">
      <c r="A21" s="9" t="s">
        <v>66</v>
      </c>
      <c r="B21" s="28">
        <v>420</v>
      </c>
      <c r="C21" s="28">
        <v>348</v>
      </c>
      <c r="D21" s="10">
        <v>60</v>
      </c>
      <c r="E21" s="14"/>
    </row>
    <row r="22" spans="1:5" ht="20.399999999999999" customHeight="1" x14ac:dyDescent="0.35">
      <c r="A22" s="66" t="s">
        <v>146</v>
      </c>
      <c r="B22" s="76">
        <v>31</v>
      </c>
      <c r="C22" s="76">
        <v>29</v>
      </c>
      <c r="D22" s="76">
        <v>5</v>
      </c>
      <c r="E22" s="66" t="s">
        <v>147</v>
      </c>
    </row>
    <row r="23" spans="1:5" ht="15" thickBot="1" x14ac:dyDescent="0.4">
      <c r="A23" s="67"/>
      <c r="B23" s="77"/>
      <c r="C23" s="77"/>
      <c r="D23" s="77"/>
      <c r="E23" s="67"/>
    </row>
    <row r="24" spans="1:5" ht="29.5" thickBot="1" x14ac:dyDescent="0.4">
      <c r="A24" s="7" t="s">
        <v>148</v>
      </c>
      <c r="B24" s="8">
        <v>18</v>
      </c>
      <c r="C24" s="8">
        <v>16</v>
      </c>
      <c r="D24" s="8">
        <v>3</v>
      </c>
      <c r="E24" s="14" t="s">
        <v>69</v>
      </c>
    </row>
    <row r="25" spans="1:5" ht="29.5" thickBot="1" x14ac:dyDescent="0.4">
      <c r="A25" s="7" t="s">
        <v>149</v>
      </c>
      <c r="B25" s="8">
        <v>80</v>
      </c>
      <c r="C25" s="8">
        <v>64</v>
      </c>
      <c r="D25" s="8">
        <v>11</v>
      </c>
      <c r="E25" s="14" t="s">
        <v>150</v>
      </c>
    </row>
    <row r="26" spans="1:5" ht="29.5" thickBot="1" x14ac:dyDescent="0.4">
      <c r="A26" s="7" t="s">
        <v>68</v>
      </c>
      <c r="B26" s="8">
        <v>62</v>
      </c>
      <c r="C26" s="8">
        <v>60</v>
      </c>
      <c r="D26" s="8">
        <v>10</v>
      </c>
      <c r="E26" s="14" t="s">
        <v>151</v>
      </c>
    </row>
    <row r="27" spans="1:5" ht="29.5" thickBot="1" x14ac:dyDescent="0.4">
      <c r="A27" s="7" t="s">
        <v>152</v>
      </c>
      <c r="B27" s="8">
        <v>78</v>
      </c>
      <c r="C27" s="8">
        <v>64</v>
      </c>
      <c r="D27" s="8">
        <v>11</v>
      </c>
      <c r="E27" s="14" t="s">
        <v>69</v>
      </c>
    </row>
    <row r="28" spans="1:5" ht="15" thickBot="1" x14ac:dyDescent="0.4">
      <c r="A28" s="9" t="s">
        <v>70</v>
      </c>
      <c r="B28" s="10">
        <v>270</v>
      </c>
      <c r="C28" s="10">
        <v>233</v>
      </c>
      <c r="D28" s="10">
        <v>40</v>
      </c>
      <c r="E28" s="14"/>
    </row>
  </sheetData>
  <mergeCells count="14">
    <mergeCell ref="E22:E23"/>
    <mergeCell ref="D9:D12"/>
    <mergeCell ref="D13:D16"/>
    <mergeCell ref="A22:A23"/>
    <mergeCell ref="B22:B23"/>
    <mergeCell ref="C22:C23"/>
    <mergeCell ref="D22:D23"/>
    <mergeCell ref="A3:A6"/>
    <mergeCell ref="E3:E6"/>
    <mergeCell ref="A7:A8"/>
    <mergeCell ref="B7:B8"/>
    <mergeCell ref="C7:C8"/>
    <mergeCell ref="D7:D8"/>
    <mergeCell ref="E7:E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78E2-0739-47A1-B2A7-86E4B6B0A8D6}">
  <dimension ref="A1:D6"/>
  <sheetViews>
    <sheetView workbookViewId="0">
      <selection activeCell="D9" sqref="D9"/>
    </sheetView>
  </sheetViews>
  <sheetFormatPr defaultRowHeight="14.5" x14ac:dyDescent="0.35"/>
  <sheetData>
    <row r="1" spans="1:4" x14ac:dyDescent="0.35">
      <c r="A1" s="11" t="s">
        <v>96</v>
      </c>
    </row>
    <row r="2" spans="1:4" ht="15" thickBot="1" x14ac:dyDescent="0.4"/>
    <row r="3" spans="1:4" ht="15" thickBot="1" x14ac:dyDescent="0.4">
      <c r="A3" s="5"/>
      <c r="B3" s="6" t="s">
        <v>72</v>
      </c>
      <c r="C3" s="6" t="s">
        <v>73</v>
      </c>
      <c r="D3" s="6" t="s">
        <v>74</v>
      </c>
    </row>
    <row r="4" spans="1:4" ht="15" thickBot="1" x14ac:dyDescent="0.4">
      <c r="A4" s="7">
        <v>2018</v>
      </c>
      <c r="B4" s="43">
        <v>67.400000000000006</v>
      </c>
      <c r="C4" s="43">
        <v>47.4</v>
      </c>
      <c r="D4" s="43">
        <v>20.214467697351466</v>
      </c>
    </row>
    <row r="5" spans="1:4" ht="15" thickBot="1" x14ac:dyDescent="0.4">
      <c r="A5" s="7">
        <v>2020</v>
      </c>
      <c r="B5" s="43">
        <v>68.099999999999994</v>
      </c>
      <c r="C5" s="43">
        <v>47.8</v>
      </c>
      <c r="D5" s="43">
        <v>20.399792684283291</v>
      </c>
    </row>
    <row r="6" spans="1:4" ht="15" thickBot="1" x14ac:dyDescent="0.4">
      <c r="A6" s="7">
        <v>2023</v>
      </c>
      <c r="B6" s="43">
        <v>51.518999999999998</v>
      </c>
      <c r="C6" s="43">
        <v>36.627151340473198</v>
      </c>
      <c r="D6" s="43">
        <v>14.891848659526801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4C433-6DB6-4537-8476-826181B5FB3D}">
  <dimension ref="A1:C14"/>
  <sheetViews>
    <sheetView workbookViewId="0">
      <selection activeCell="B9" sqref="B9"/>
    </sheetView>
  </sheetViews>
  <sheetFormatPr defaultRowHeight="14.5" x14ac:dyDescent="0.35"/>
  <cols>
    <col min="1" max="1" width="28.90625" customWidth="1"/>
    <col min="2" max="2" width="14.90625" customWidth="1"/>
    <col min="3" max="3" width="13.1796875" customWidth="1"/>
  </cols>
  <sheetData>
    <row r="1" spans="1:3" x14ac:dyDescent="0.35">
      <c r="A1" s="16" t="s">
        <v>153</v>
      </c>
    </row>
    <row r="2" spans="1:3" ht="15" thickBot="1" x14ac:dyDescent="0.4"/>
    <row r="3" spans="1:3" ht="15" thickBot="1" x14ac:dyDescent="0.4">
      <c r="A3" s="50"/>
      <c r="B3" s="53" t="s">
        <v>154</v>
      </c>
      <c r="C3" s="53" t="s">
        <v>155</v>
      </c>
    </row>
    <row r="4" spans="1:3" ht="15" thickBot="1" x14ac:dyDescent="0.4">
      <c r="A4" s="50" t="s">
        <v>16</v>
      </c>
      <c r="B4" s="54">
        <v>13.034947105999999</v>
      </c>
      <c r="C4" s="55">
        <v>0.14658981439491081</v>
      </c>
    </row>
    <row r="5" spans="1:3" ht="15" thickBot="1" x14ac:dyDescent="0.4">
      <c r="A5" s="50" t="s">
        <v>17</v>
      </c>
      <c r="B5" s="54">
        <v>21.792579650799993</v>
      </c>
      <c r="C5" s="55">
        <v>0.24507734325416769</v>
      </c>
    </row>
    <row r="6" spans="1:3" ht="15" thickBot="1" x14ac:dyDescent="0.4">
      <c r="A6" s="50" t="s">
        <v>18</v>
      </c>
      <c r="B6" s="54">
        <v>21.926362048400001</v>
      </c>
      <c r="C6" s="55">
        <v>0.24658184777374983</v>
      </c>
    </row>
    <row r="7" spans="1:3" ht="15" thickBot="1" x14ac:dyDescent="0.4">
      <c r="A7" s="50" t="s">
        <v>89</v>
      </c>
      <c r="B7" s="54">
        <v>30.565956322000002</v>
      </c>
      <c r="C7" s="55">
        <v>0.34374192910859458</v>
      </c>
    </row>
    <row r="8" spans="1:3" ht="15" thickBot="1" x14ac:dyDescent="0.4">
      <c r="A8" s="50" t="s">
        <v>90</v>
      </c>
      <c r="B8" s="54">
        <v>5.6625249999999996</v>
      </c>
      <c r="C8" s="55">
        <v>6.368023452695569E-2</v>
      </c>
    </row>
    <row r="9" spans="1:3" ht="15" thickBot="1" x14ac:dyDescent="0.4">
      <c r="A9" s="50" t="s">
        <v>91</v>
      </c>
      <c r="B9" s="54">
        <v>4.9530819399999997</v>
      </c>
      <c r="C9" s="55">
        <v>5.5701903226993026E-2</v>
      </c>
    </row>
    <row r="10" spans="1:3" ht="15" thickBot="1" x14ac:dyDescent="0.4">
      <c r="A10" s="50" t="s">
        <v>92</v>
      </c>
      <c r="B10" s="54">
        <v>6.0484281199999996</v>
      </c>
      <c r="C10" s="55">
        <v>6.8020065465677196E-2</v>
      </c>
    </row>
    <row r="11" spans="1:3" ht="15" thickBot="1" x14ac:dyDescent="0.4">
      <c r="A11" s="50" t="s">
        <v>93</v>
      </c>
      <c r="B11" s="54">
        <v>13.901921262000002</v>
      </c>
      <c r="C11" s="55">
        <v>0.15633972588896863</v>
      </c>
    </row>
    <row r="12" spans="1:3" ht="15" thickBot="1" x14ac:dyDescent="0.4">
      <c r="A12" s="56" t="s">
        <v>76</v>
      </c>
      <c r="B12" s="54">
        <v>1.6013883145999999</v>
      </c>
      <c r="C12" s="55">
        <v>1.8009065468577057E-2</v>
      </c>
    </row>
    <row r="13" spans="1:3" ht="15" thickBot="1" x14ac:dyDescent="0.4">
      <c r="A13" s="50" t="s">
        <v>72</v>
      </c>
      <c r="B13" s="54">
        <v>88.921233441799998</v>
      </c>
      <c r="C13" s="55">
        <v>1</v>
      </c>
    </row>
    <row r="14" spans="1:3" ht="15" thickBot="1" x14ac:dyDescent="0.4">
      <c r="A14" s="50" t="s">
        <v>94</v>
      </c>
      <c r="B14" s="54">
        <v>77.919723381799997</v>
      </c>
      <c r="C14" s="55">
        <v>0.87627803130732973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4FDE-A942-49DF-A279-6CC53B558C4D}">
  <dimension ref="A1:D6"/>
  <sheetViews>
    <sheetView zoomScaleNormal="100" workbookViewId="0">
      <selection activeCell="L28" sqref="L28"/>
    </sheetView>
  </sheetViews>
  <sheetFormatPr defaultRowHeight="14.5" x14ac:dyDescent="0.35"/>
  <cols>
    <col min="1" max="1" width="14.36328125" customWidth="1"/>
  </cols>
  <sheetData>
    <row r="1" spans="1:4" x14ac:dyDescent="0.35">
      <c r="A1" s="11" t="s">
        <v>156</v>
      </c>
    </row>
    <row r="2" spans="1:4" ht="15" thickBot="1" x14ac:dyDescent="0.4"/>
    <row r="3" spans="1:4" ht="15" thickBot="1" x14ac:dyDescent="0.4">
      <c r="A3" s="50"/>
      <c r="B3" s="50" t="s">
        <v>157</v>
      </c>
      <c r="C3" s="50" t="s">
        <v>158</v>
      </c>
      <c r="D3" s="50" t="s">
        <v>159</v>
      </c>
    </row>
    <row r="4" spans="1:4" ht="15" thickBot="1" x14ac:dyDescent="0.4">
      <c r="A4" s="50" t="s">
        <v>160</v>
      </c>
      <c r="B4" s="57">
        <v>26758</v>
      </c>
      <c r="C4" s="58">
        <v>46747</v>
      </c>
      <c r="D4" s="55">
        <f>+C4/B4-1</f>
        <v>0.74702892592869419</v>
      </c>
    </row>
    <row r="5" spans="1:4" ht="15" thickBot="1" x14ac:dyDescent="0.4">
      <c r="A5" s="50" t="s">
        <v>161</v>
      </c>
      <c r="B5" s="58">
        <v>27912</v>
      </c>
      <c r="C5" s="58">
        <v>53625</v>
      </c>
      <c r="D5" s="55">
        <f t="shared" ref="D5:D6" si="0">+C5/B5-1</f>
        <v>0.92121668099742049</v>
      </c>
    </row>
    <row r="6" spans="1:4" ht="15" thickBot="1" x14ac:dyDescent="0.4">
      <c r="A6" s="50" t="s">
        <v>72</v>
      </c>
      <c r="B6" s="58">
        <f>+B5+B4</f>
        <v>54670</v>
      </c>
      <c r="C6" s="58">
        <f>+C5+C4</f>
        <v>100372</v>
      </c>
      <c r="D6" s="55">
        <f t="shared" si="0"/>
        <v>0.83596122187671473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F3033-6E96-4EDD-8291-D3E0E2FEAAC6}">
  <dimension ref="A1:C19"/>
  <sheetViews>
    <sheetView zoomScale="115" zoomScaleNormal="115" workbookViewId="0">
      <selection activeCell="G39" sqref="G39"/>
    </sheetView>
  </sheetViews>
  <sheetFormatPr defaultRowHeight="14.5" x14ac:dyDescent="0.35"/>
  <cols>
    <col min="1" max="1" width="25.08984375" customWidth="1"/>
    <col min="3" max="3" width="66.90625" customWidth="1"/>
  </cols>
  <sheetData>
    <row r="1" spans="1:3" x14ac:dyDescent="0.35">
      <c r="A1" s="11" t="s">
        <v>85</v>
      </c>
    </row>
    <row r="2" spans="1:3" ht="15" thickBot="1" x14ac:dyDescent="0.4"/>
    <row r="3" spans="1:3" ht="15" thickBot="1" x14ac:dyDescent="0.4">
      <c r="A3" s="5" t="s">
        <v>59</v>
      </c>
      <c r="B3" s="6" t="s">
        <v>15</v>
      </c>
      <c r="C3" s="13" t="s">
        <v>60</v>
      </c>
    </row>
    <row r="4" spans="1:3" ht="29.5" thickBot="1" x14ac:dyDescent="0.4">
      <c r="A4" s="22" t="s">
        <v>61</v>
      </c>
      <c r="B4" s="8">
        <v>3</v>
      </c>
      <c r="C4" s="14" t="s">
        <v>81</v>
      </c>
    </row>
    <row r="5" spans="1:3" ht="29.5" thickBot="1" x14ac:dyDescent="0.4">
      <c r="A5" s="7" t="s">
        <v>62</v>
      </c>
      <c r="B5" s="8">
        <v>1</v>
      </c>
      <c r="C5" s="14" t="s">
        <v>162</v>
      </c>
    </row>
    <row r="6" spans="1:3" ht="29.5" thickBot="1" x14ac:dyDescent="0.4">
      <c r="A6" s="7" t="s">
        <v>82</v>
      </c>
      <c r="B6" s="8">
        <v>14</v>
      </c>
      <c r="C6" s="14" t="s">
        <v>83</v>
      </c>
    </row>
    <row r="7" spans="1:3" ht="29.5" thickBot="1" x14ac:dyDescent="0.4">
      <c r="A7" s="7" t="s">
        <v>63</v>
      </c>
      <c r="B7" s="8">
        <v>11</v>
      </c>
      <c r="C7" s="14" t="s">
        <v>64</v>
      </c>
    </row>
    <row r="8" spans="1:3" ht="29.5" thickBot="1" x14ac:dyDescent="0.4">
      <c r="A8" s="7" t="s">
        <v>84</v>
      </c>
      <c r="B8" s="8">
        <v>9</v>
      </c>
      <c r="C8" s="14"/>
    </row>
    <row r="9" spans="1:3" x14ac:dyDescent="0.35">
      <c r="A9" s="66" t="s">
        <v>163</v>
      </c>
      <c r="B9" s="76">
        <v>34</v>
      </c>
      <c r="C9" s="66" t="s">
        <v>164</v>
      </c>
    </row>
    <row r="10" spans="1:3" x14ac:dyDescent="0.35">
      <c r="A10" s="79"/>
      <c r="B10" s="78"/>
      <c r="C10" s="79"/>
    </row>
    <row r="11" spans="1:3" ht="15" thickBot="1" x14ac:dyDescent="0.4">
      <c r="A11" s="67"/>
      <c r="B11" s="77"/>
      <c r="C11" s="67"/>
    </row>
    <row r="12" spans="1:3" ht="15" thickBot="1" x14ac:dyDescent="0.4">
      <c r="A12" s="44" t="s">
        <v>66</v>
      </c>
      <c r="B12" s="45">
        <v>72</v>
      </c>
      <c r="C12" s="14"/>
    </row>
    <row r="13" spans="1:3" ht="15" thickBot="1" x14ac:dyDescent="0.4">
      <c r="A13" s="7" t="s">
        <v>165</v>
      </c>
      <c r="B13" s="8">
        <v>2</v>
      </c>
      <c r="C13" s="14"/>
    </row>
    <row r="14" spans="1:3" ht="15" thickBot="1" x14ac:dyDescent="0.4">
      <c r="A14" s="7" t="s">
        <v>166</v>
      </c>
      <c r="B14" s="8">
        <v>16</v>
      </c>
      <c r="C14" s="14"/>
    </row>
    <row r="15" spans="1:3" x14ac:dyDescent="0.35">
      <c r="A15" s="66" t="s">
        <v>167</v>
      </c>
      <c r="B15" s="76">
        <v>2</v>
      </c>
      <c r="C15" s="66"/>
    </row>
    <row r="16" spans="1:3" ht="15" thickBot="1" x14ac:dyDescent="0.4">
      <c r="A16" s="67"/>
      <c r="B16" s="77"/>
      <c r="C16" s="67"/>
    </row>
    <row r="17" spans="1:3" ht="15" thickBot="1" x14ac:dyDescent="0.4">
      <c r="A17" s="7" t="s">
        <v>168</v>
      </c>
      <c r="B17" s="8">
        <v>17</v>
      </c>
      <c r="C17" s="14" t="s">
        <v>169</v>
      </c>
    </row>
    <row r="18" spans="1:3" ht="15" thickBot="1" x14ac:dyDescent="0.4">
      <c r="A18" s="46" t="s">
        <v>170</v>
      </c>
      <c r="B18" s="47">
        <v>37</v>
      </c>
      <c r="C18" s="14"/>
    </row>
    <row r="19" spans="1:3" ht="15" thickBot="1" x14ac:dyDescent="0.4">
      <c r="A19" s="9" t="s">
        <v>72</v>
      </c>
      <c r="B19" s="10">
        <v>109</v>
      </c>
      <c r="C19" s="14"/>
    </row>
  </sheetData>
  <mergeCells count="6">
    <mergeCell ref="A9:A11"/>
    <mergeCell ref="B9:B11"/>
    <mergeCell ref="C9:C11"/>
    <mergeCell ref="A15:A16"/>
    <mergeCell ref="B15:B16"/>
    <mergeCell ref="C15: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8072F-0C20-4E7C-996A-499C614AE6E5}">
  <dimension ref="A1:E22"/>
  <sheetViews>
    <sheetView workbookViewId="0">
      <selection activeCell="B5" sqref="B5"/>
    </sheetView>
  </sheetViews>
  <sheetFormatPr defaultRowHeight="14.5" x14ac:dyDescent="0.35"/>
  <cols>
    <col min="2" max="2" width="71.90625" customWidth="1"/>
  </cols>
  <sheetData>
    <row r="1" spans="1:5" x14ac:dyDescent="0.35">
      <c r="A1" s="11" t="s">
        <v>37</v>
      </c>
    </row>
    <row r="2" spans="1:5" s="11" customFormat="1" x14ac:dyDescent="0.35">
      <c r="B2" s="11" t="s">
        <v>44</v>
      </c>
      <c r="C2" s="11" t="s">
        <v>45</v>
      </c>
    </row>
    <row r="3" spans="1:5" x14ac:dyDescent="0.35">
      <c r="A3" t="str">
        <f>+'Figure 3.1'!A1</f>
        <v xml:space="preserve">Figure 3.1: </v>
      </c>
      <c r="B3" t="str">
        <f>+'Figure 3.1'!B1</f>
        <v>Value of Commercial Real Estate Stock, 2000-23</v>
      </c>
      <c r="C3" s="17" t="s">
        <v>38</v>
      </c>
      <c r="E3" s="17"/>
    </row>
    <row r="4" spans="1:5" x14ac:dyDescent="0.35">
      <c r="A4" t="str">
        <f>+'Figure 3.2'!A1</f>
        <v xml:space="preserve">Figure 3.2: </v>
      </c>
      <c r="B4" t="str">
        <f>+'Figure 3.2'!B1</f>
        <v>The Value of Commercial Real Estate Stock by Sector, 2000-2023</v>
      </c>
      <c r="C4" s="17" t="s">
        <v>39</v>
      </c>
    </row>
    <row r="5" spans="1:5" x14ac:dyDescent="0.35">
      <c r="A5" t="str">
        <f>+'Figure 3.3'!A1</f>
        <v xml:space="preserve">Figure 3.3:  </v>
      </c>
      <c r="B5" t="str">
        <f>+'Figure 3.3'!B1</f>
        <v>The Value of Commercial and Residential Property 2000-2020 (£bn)</v>
      </c>
      <c r="C5" s="17" t="s">
        <v>43</v>
      </c>
    </row>
    <row r="6" spans="1:5" x14ac:dyDescent="0.35">
      <c r="A6" t="str">
        <f>+'Figure 4.1'!A1</f>
        <v>Figure 4.1:</v>
      </c>
      <c r="B6" t="str">
        <f>+'Figure 4.1'!B1</f>
        <v xml:space="preserve">  Structure of the UK Commercial Real Estate Investment market</v>
      </c>
      <c r="C6" s="17" t="s">
        <v>115</v>
      </c>
    </row>
    <row r="7" spans="1:5" x14ac:dyDescent="0.35">
      <c r="A7" t="str">
        <f>+'Figure 4.2'!A1</f>
        <v xml:space="preserve">Figure 4.2: </v>
      </c>
      <c r="B7" t="str">
        <f>+'Figure 4.2'!B1</f>
        <v>Private Sector Defined Benefit Pension Scheme Real Estate Investment</v>
      </c>
      <c r="C7" s="17" t="s">
        <v>51</v>
      </c>
    </row>
    <row r="8" spans="1:5" x14ac:dyDescent="0.35">
      <c r="A8" t="str">
        <f>+'Figure 4.3'!A1</f>
        <v xml:space="preserve">Figure 4.3:   </v>
      </c>
      <c r="B8" t="str">
        <f>+'Figure 4.3'!B1</f>
        <v>Share of Overseas Investment  in UK Commercial Property by Investor Type</v>
      </c>
      <c r="C8" s="17" t="s">
        <v>99</v>
      </c>
    </row>
    <row r="9" spans="1:5" x14ac:dyDescent="0.35">
      <c r="A9" t="str">
        <f>+'Figure 4.4'!A1</f>
        <v>Figure 4.4</v>
      </c>
      <c r="B9" t="str">
        <f>+'Figure 4.4'!B1</f>
        <v>MSCI 2023 market size estimates for the UK by sector (£bn)</v>
      </c>
      <c r="C9" s="17" t="s">
        <v>110</v>
      </c>
    </row>
    <row r="10" spans="1:5" x14ac:dyDescent="0.35">
      <c r="C10" s="17"/>
    </row>
    <row r="11" spans="1:5" x14ac:dyDescent="0.35">
      <c r="A11" t="str">
        <f>+'Table 1.1'!A1</f>
        <v>Table 1.1:  Estimates of the Value of Property in the UK end-2023</v>
      </c>
      <c r="C11" s="17" t="s">
        <v>22</v>
      </c>
    </row>
    <row r="12" spans="1:5" x14ac:dyDescent="0.35">
      <c r="A12" t="str">
        <f>+'Table 3.1'!A1</f>
        <v>Table 3.1: Total Commercial Stock, end-2023</v>
      </c>
      <c r="C12" s="17" t="s">
        <v>32</v>
      </c>
    </row>
    <row r="13" spans="1:5" x14ac:dyDescent="0.35">
      <c r="A13" t="str">
        <f>+'Table 3.2'!A1</f>
        <v>Table 3.2: Total Real Estate and Real Assets, end-2023 (£tn)</v>
      </c>
      <c r="C13" s="17" t="s">
        <v>31</v>
      </c>
    </row>
    <row r="14" spans="1:5" x14ac:dyDescent="0.35">
      <c r="A14" t="str">
        <f>+'Table 3.3'!A1</f>
        <v>Table 3.3: Construction Output – New Work for Public and Private Sectors, 2017-2020 (£bn)</v>
      </c>
      <c r="C14" s="17" t="s">
        <v>57</v>
      </c>
    </row>
    <row r="15" spans="1:5" x14ac:dyDescent="0.35">
      <c r="A15" t="str">
        <f>+'Table 4.1'!A1</f>
        <v>Table 4.1: UK Commercial Property Investment by Investor Type</v>
      </c>
      <c r="C15" s="17" t="s">
        <v>71</v>
      </c>
    </row>
    <row r="16" spans="1:5" x14ac:dyDescent="0.35">
      <c r="A16" t="str">
        <f>+'Table 4.2'!A1</f>
        <v>Table 4.2: Insurance Company Real Estate Investments (excl. Loans), 2018-2023 (£bn)</v>
      </c>
      <c r="C16" s="17" t="s">
        <v>77</v>
      </c>
    </row>
    <row r="17" spans="1:3" x14ac:dyDescent="0.35">
      <c r="A17" t="str">
        <f>+'Table 4.3'!A1</f>
        <v>Table 4.3:  UK Listed REIT property portfolios (Dec 2023)</v>
      </c>
      <c r="C17" s="17" t="s">
        <v>78</v>
      </c>
    </row>
    <row r="18" spans="1:3" x14ac:dyDescent="0.35">
      <c r="A18" t="str">
        <f>+'Table 5.1'!A1</f>
        <v>Table 5.1:  Build to rent (BtR) units completed</v>
      </c>
      <c r="C18" s="17" t="s">
        <v>79</v>
      </c>
    </row>
    <row r="19" spans="1:3" x14ac:dyDescent="0.35">
      <c r="A19" t="str">
        <f>+'Table 5.2'!A1</f>
        <v xml:space="preserve">Table 5.2: UK Residential (including PBSA) Investment by Investor Type </v>
      </c>
      <c r="C19" s="17" t="s">
        <v>80</v>
      </c>
    </row>
    <row r="20" spans="1:3" x14ac:dyDescent="0.35">
      <c r="C20" s="17"/>
    </row>
    <row r="21" spans="1:3" x14ac:dyDescent="0.35">
      <c r="C21" s="17"/>
    </row>
    <row r="22" spans="1:3" x14ac:dyDescent="0.35">
      <c r="C22" s="17"/>
    </row>
  </sheetData>
  <phoneticPr fontId="13" type="noConversion"/>
  <hyperlinks>
    <hyperlink ref="C3" location="'Figure 3.1'!A1" display="Figure 3.1: " xr:uid="{1DDAA6E1-9756-4B50-8C51-DE5C6DD9D956}"/>
    <hyperlink ref="C4:C8" location="'Figure 3.1'!A1" display="Figure 3.1: " xr:uid="{0786E2EE-5138-41A6-BDA7-E9A1EDC584A4}"/>
    <hyperlink ref="C4" location="'Figure 3.2'!A1" display="Figure 3.2: " xr:uid="{D283483E-7F83-46B6-8E81-76CF1152972E}"/>
    <hyperlink ref="C5" location="'Figure 3.3'!A1" display="Figure 3.3" xr:uid="{D3AF8C15-1841-43DC-A7F4-FF0582870289}"/>
    <hyperlink ref="C7" location="'Figure 4.1'!A1" display="Figure 4.1 " xr:uid="{280C51D0-BB55-42C4-B564-C97734E05F2C}"/>
    <hyperlink ref="C8" location="'Figure 4.2'!A1" display="Figure 4.2" xr:uid="{2948A0AE-8B1A-4D88-9BC8-798AE1C86F6C}"/>
    <hyperlink ref="C11:C16" location="'Figure 3.1'!A1" display="Figure 3.1: " xr:uid="{470B89AE-745D-4FAA-AE19-76A886DC41BA}"/>
    <hyperlink ref="C11" location="'Table 1.1'!A1" display="Table 1.1" xr:uid="{CE3A2824-2F17-447C-97A4-1B1D8F24BD57}"/>
    <hyperlink ref="C12" location="'Table 3.1'!A1" display="Table 3.1" xr:uid="{21B4F98D-5C44-4B33-8910-DA69EA1088FD}"/>
    <hyperlink ref="C13" location="'Table 3.2'!A1" display="Table 3.2" xr:uid="{F84BFAF5-58D1-4A7C-89C0-956B1F6D0C88}"/>
    <hyperlink ref="C14" location="'Table 3.3'!A1" display="Table 3.3" xr:uid="{6905701F-2B72-4D07-9481-3706FAC93322}"/>
    <hyperlink ref="C16" location="'Table 4.2'!A1" display="Table 4.2" xr:uid="{FA0D4571-E9E3-4B8A-90CD-7D4AC6A0EE56}"/>
    <hyperlink ref="C18" location="'Table 5.1'!A1" display="Table 5.1" xr:uid="{E3771332-70A1-4377-ACB7-F730A9AE7AA5}"/>
    <hyperlink ref="C19:C21" location="'Table 5.1'!A1" display="Table 5.1" xr:uid="{72674195-6B7F-42AB-9C71-8C6D9E3D81AD}"/>
    <hyperlink ref="C19" location="'Table 5.2'!A1" display="Table 5.2" xr:uid="{DD43A9DD-4632-4099-AEAA-31B16B5BAE3A}"/>
    <hyperlink ref="C6" location="'Figure 4.1'!A1" display="Figure 4.1 " xr:uid="{DE0F5B40-E43E-4722-AD04-E9F9DA08DACC}"/>
    <hyperlink ref="C9" location="'Figure 4.2'!A1" display="Figure 4.2" xr:uid="{604FB409-2466-4D83-B4AC-5420B73B86A3}"/>
    <hyperlink ref="C15" location="'Table 4.1'!A1" display="Table 4.1" xr:uid="{113A03A5-3228-4B24-9DF0-85AC94D63357}"/>
    <hyperlink ref="C17" location="'Table 4.3'!A1" display="Table 4.3" xr:uid="{EEF2428B-2757-49D6-B8A2-366779A390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F8F7-C4BC-40EB-948C-19881150F97C}">
  <dimension ref="A1:Y31"/>
  <sheetViews>
    <sheetView workbookViewId="0"/>
  </sheetViews>
  <sheetFormatPr defaultRowHeight="14.5" x14ac:dyDescent="0.35"/>
  <sheetData>
    <row r="1" spans="1:2" x14ac:dyDescent="0.35">
      <c r="A1" s="11" t="s">
        <v>46</v>
      </c>
      <c r="B1" s="11" t="s">
        <v>95</v>
      </c>
    </row>
    <row r="30" spans="1:25" x14ac:dyDescent="0.35">
      <c r="B30">
        <v>2000</v>
      </c>
      <c r="C30">
        <v>2001</v>
      </c>
      <c r="D30">
        <v>2002</v>
      </c>
      <c r="E30">
        <v>2003</v>
      </c>
      <c r="F30">
        <v>2004</v>
      </c>
      <c r="G30">
        <v>2005</v>
      </c>
      <c r="H30">
        <v>2006</v>
      </c>
      <c r="I30">
        <v>2007</v>
      </c>
      <c r="J30">
        <v>2008</v>
      </c>
      <c r="K30">
        <v>2009</v>
      </c>
      <c r="L30">
        <v>2010</v>
      </c>
      <c r="M30">
        <v>2011</v>
      </c>
      <c r="N30">
        <v>2012</v>
      </c>
      <c r="O30">
        <v>2013</v>
      </c>
      <c r="P30">
        <v>2014</v>
      </c>
      <c r="Q30">
        <v>2015</v>
      </c>
      <c r="R30">
        <v>2016</v>
      </c>
      <c r="S30">
        <v>2017</v>
      </c>
      <c r="T30">
        <v>2018</v>
      </c>
      <c r="U30">
        <v>2019</v>
      </c>
      <c r="V30">
        <v>2020</v>
      </c>
      <c r="W30">
        <v>2021</v>
      </c>
      <c r="X30">
        <v>2022</v>
      </c>
      <c r="Y30">
        <v>2023</v>
      </c>
    </row>
    <row r="31" spans="1:25" x14ac:dyDescent="0.35">
      <c r="A31" t="s">
        <v>33</v>
      </c>
      <c r="B31" s="12">
        <v>502.6936098176472</v>
      </c>
      <c r="C31" s="12">
        <v>511.49699290301834</v>
      </c>
      <c r="D31" s="12">
        <v>538.27819995391337</v>
      </c>
      <c r="E31" s="12">
        <v>569.98336597894036</v>
      </c>
      <c r="F31" s="12">
        <v>627.64099490269928</v>
      </c>
      <c r="G31" s="12">
        <v>715.32287589933981</v>
      </c>
      <c r="H31" s="12">
        <v>819.35892982922724</v>
      </c>
      <c r="I31" s="12">
        <v>772.98722084018732</v>
      </c>
      <c r="J31" s="12">
        <v>576.75593580496684</v>
      </c>
      <c r="K31" s="12">
        <v>562.07069110106863</v>
      </c>
      <c r="L31" s="12">
        <v>638.74944834413645</v>
      </c>
      <c r="M31" s="12">
        <v>678.09501922585787</v>
      </c>
      <c r="N31" s="12">
        <v>679.12548178520319</v>
      </c>
      <c r="O31" s="12">
        <v>732.17125776835144</v>
      </c>
      <c r="P31" s="12">
        <v>850.25944701595711</v>
      </c>
      <c r="Q31" s="12">
        <v>938.2235371459808</v>
      </c>
      <c r="R31" s="12">
        <v>937.33995257386914</v>
      </c>
      <c r="S31" s="12">
        <v>1013.1901833190844</v>
      </c>
      <c r="T31" s="12">
        <v>1043.0879786339051</v>
      </c>
      <c r="U31" s="12">
        <v>1024.6735103746171</v>
      </c>
      <c r="V31" s="12">
        <v>983.22742987644028</v>
      </c>
      <c r="W31" s="12">
        <v>1114.1141849049461</v>
      </c>
      <c r="X31" s="12">
        <v>977.09369624660496</v>
      </c>
      <c r="Y31" s="12">
        <v>948.74313536773298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0C25-F023-4371-91E2-287C5796B8A9}">
  <dimension ref="A1:Y25"/>
  <sheetViews>
    <sheetView workbookViewId="0">
      <selection activeCell="Y24" sqref="Y24"/>
    </sheetView>
  </sheetViews>
  <sheetFormatPr defaultRowHeight="14.5" x14ac:dyDescent="0.35"/>
  <sheetData>
    <row r="1" spans="1:2" x14ac:dyDescent="0.35">
      <c r="A1" s="11" t="s">
        <v>47</v>
      </c>
      <c r="B1" s="11" t="s">
        <v>112</v>
      </c>
    </row>
    <row r="20" spans="1:25" x14ac:dyDescent="0.35">
      <c r="B20">
        <v>2000</v>
      </c>
      <c r="C20">
        <v>2001</v>
      </c>
      <c r="D20">
        <v>2002</v>
      </c>
      <c r="E20">
        <v>2003</v>
      </c>
      <c r="F20">
        <v>2004</v>
      </c>
      <c r="G20">
        <v>2005</v>
      </c>
      <c r="H20">
        <v>2006</v>
      </c>
      <c r="I20">
        <v>2007</v>
      </c>
      <c r="J20">
        <v>2008</v>
      </c>
      <c r="K20">
        <v>2009</v>
      </c>
      <c r="L20">
        <v>2010</v>
      </c>
      <c r="M20">
        <v>2011</v>
      </c>
      <c r="N20">
        <v>2012</v>
      </c>
      <c r="O20">
        <v>2013</v>
      </c>
      <c r="P20">
        <v>2014</v>
      </c>
      <c r="Q20">
        <v>2015</v>
      </c>
      <c r="R20">
        <v>2016</v>
      </c>
      <c r="S20">
        <v>2017</v>
      </c>
      <c r="T20">
        <v>2018</v>
      </c>
      <c r="U20">
        <v>2019</v>
      </c>
      <c r="V20">
        <v>2020</v>
      </c>
      <c r="W20">
        <v>2021</v>
      </c>
      <c r="X20">
        <v>2022</v>
      </c>
      <c r="Y20">
        <v>2023</v>
      </c>
    </row>
    <row r="21" spans="1:25" x14ac:dyDescent="0.35">
      <c r="A21" t="s">
        <v>16</v>
      </c>
      <c r="B21" s="12">
        <v>198.58479941566583</v>
      </c>
      <c r="C21" s="12">
        <v>199.99271109834018</v>
      </c>
      <c r="D21" s="12">
        <v>218.17619075574345</v>
      </c>
      <c r="E21" s="12">
        <v>241.70080724794389</v>
      </c>
      <c r="F21" s="12">
        <v>275.86054923175277</v>
      </c>
      <c r="G21" s="12">
        <v>314.25897977794756</v>
      </c>
      <c r="H21" s="12">
        <v>353.67966820864564</v>
      </c>
      <c r="I21" s="12">
        <v>325.22807055519553</v>
      </c>
      <c r="J21" s="12">
        <v>237.29558505355885</v>
      </c>
      <c r="K21" s="12">
        <v>234.87919077301441</v>
      </c>
      <c r="L21" s="12">
        <v>275.088368801927</v>
      </c>
      <c r="M21" s="12">
        <v>291.89235443141632</v>
      </c>
      <c r="N21" s="12">
        <v>291.14440076247848</v>
      </c>
      <c r="O21" s="12">
        <v>306.09393691045886</v>
      </c>
      <c r="P21" s="12">
        <v>346.12482075772516</v>
      </c>
      <c r="Q21" s="12">
        <v>371.06615166821302</v>
      </c>
      <c r="R21" s="12">
        <v>365.12002406352968</v>
      </c>
      <c r="S21" s="12">
        <v>378.24358388310054</v>
      </c>
      <c r="T21" s="12">
        <v>361.81187776639536</v>
      </c>
      <c r="U21" s="12">
        <v>323.57115100668005</v>
      </c>
      <c r="V21" s="12">
        <v>282.17358409330149</v>
      </c>
      <c r="W21" s="12">
        <v>297.85599594117099</v>
      </c>
      <c r="X21" s="12">
        <v>277.35238616886534</v>
      </c>
      <c r="Y21" s="12">
        <v>274.69257760177032</v>
      </c>
    </row>
    <row r="22" spans="1:25" x14ac:dyDescent="0.35">
      <c r="A22" t="s">
        <v>17</v>
      </c>
      <c r="B22" s="12">
        <v>133.98864882057526</v>
      </c>
      <c r="C22" s="12">
        <v>139.5076618418417</v>
      </c>
      <c r="D22" s="12">
        <v>141.05143955430421</v>
      </c>
      <c r="E22" s="12">
        <v>142.76865072226434</v>
      </c>
      <c r="F22" s="12">
        <v>147.98792293091901</v>
      </c>
      <c r="G22" s="12">
        <v>170.56241255941245</v>
      </c>
      <c r="H22" s="12">
        <v>203.76776146728915</v>
      </c>
      <c r="I22" s="12">
        <v>196.6225699384359</v>
      </c>
      <c r="J22" s="12">
        <v>152.23194008838414</v>
      </c>
      <c r="K22" s="12">
        <v>142.03650259791905</v>
      </c>
      <c r="L22" s="12">
        <v>161.69548589820462</v>
      </c>
      <c r="M22" s="12">
        <v>174.716600920069</v>
      </c>
      <c r="N22" s="12">
        <v>174.33532866550331</v>
      </c>
      <c r="O22" s="12">
        <v>194.28307206413618</v>
      </c>
      <c r="P22" s="12">
        <v>234.61646283404932</v>
      </c>
      <c r="Q22" s="12">
        <v>269.74035943555134</v>
      </c>
      <c r="R22" s="12">
        <v>264.35369918600065</v>
      </c>
      <c r="S22" s="12">
        <v>279.92885499917378</v>
      </c>
      <c r="T22" s="12">
        <v>288.13759827762408</v>
      </c>
      <c r="U22" s="12">
        <v>295.07512426962165</v>
      </c>
      <c r="V22" s="12">
        <v>274.05691227354146</v>
      </c>
      <c r="W22" s="12">
        <v>283.20220691371981</v>
      </c>
      <c r="X22" s="12">
        <v>247.768583856742</v>
      </c>
      <c r="Y22" s="12">
        <v>220.59617466866661</v>
      </c>
    </row>
    <row r="23" spans="1:25" x14ac:dyDescent="0.35">
      <c r="A23" t="s">
        <v>18</v>
      </c>
      <c r="B23" s="12">
        <v>131.50952536095008</v>
      </c>
      <c r="C23" s="12">
        <v>132.90646034740323</v>
      </c>
      <c r="D23" s="12">
        <v>136.84553526896761</v>
      </c>
      <c r="E23" s="12">
        <v>142.23706016973082</v>
      </c>
      <c r="F23" s="12">
        <v>155.94669712626131</v>
      </c>
      <c r="G23" s="12">
        <v>176.41500518289439</v>
      </c>
      <c r="H23" s="12">
        <v>199.38160777983566</v>
      </c>
      <c r="I23" s="12">
        <v>185.85328147397871</v>
      </c>
      <c r="J23" s="12">
        <v>134.88559609073224</v>
      </c>
      <c r="K23" s="12">
        <v>133.16338047475205</v>
      </c>
      <c r="L23" s="12">
        <v>143.23722945108801</v>
      </c>
      <c r="M23" s="12">
        <v>148.17217967359329</v>
      </c>
      <c r="N23" s="12">
        <v>147.88946690144377</v>
      </c>
      <c r="O23" s="12">
        <v>161.8947640578599</v>
      </c>
      <c r="P23" s="12">
        <v>190.14511898159023</v>
      </c>
      <c r="Q23" s="12">
        <v>211.99623825379786</v>
      </c>
      <c r="R23" s="12">
        <v>221.61358508353891</v>
      </c>
      <c r="S23" s="12">
        <v>261.77998712262195</v>
      </c>
      <c r="T23" s="12">
        <v>296.18817161077487</v>
      </c>
      <c r="U23" s="12">
        <v>307.60147658840611</v>
      </c>
      <c r="V23" s="12">
        <v>335.60473526773245</v>
      </c>
      <c r="W23" s="12">
        <v>437.96879960861179</v>
      </c>
      <c r="X23" s="12">
        <v>362.87834123793527</v>
      </c>
      <c r="Y23" s="12">
        <v>365.5905763818061</v>
      </c>
    </row>
    <row r="24" spans="1:25" x14ac:dyDescent="0.35">
      <c r="A24" t="s">
        <v>19</v>
      </c>
      <c r="B24" s="12">
        <v>38.610636220456023</v>
      </c>
      <c r="C24" s="12">
        <v>39.090159615433258</v>
      </c>
      <c r="D24" s="12">
        <v>42.205034374898204</v>
      </c>
      <c r="E24" s="12">
        <v>43.276847839001242</v>
      </c>
      <c r="F24" s="12">
        <v>47.845825613766138</v>
      </c>
      <c r="G24" s="12">
        <v>54.086478379085392</v>
      </c>
      <c r="H24" s="12">
        <v>62.529892373456811</v>
      </c>
      <c r="I24" s="12">
        <v>65.283298872577163</v>
      </c>
      <c r="J24" s="12">
        <v>52.342814572291594</v>
      </c>
      <c r="K24" s="12">
        <v>51.991617255383112</v>
      </c>
      <c r="L24" s="12">
        <v>58.728364192916835</v>
      </c>
      <c r="M24" s="12">
        <v>63.313884200779349</v>
      </c>
      <c r="N24" s="12">
        <v>65.756285455777601</v>
      </c>
      <c r="O24" s="12">
        <v>69.899484735896465</v>
      </c>
      <c r="P24" s="12">
        <v>79.373044442592402</v>
      </c>
      <c r="Q24" s="12">
        <v>85.420787788418579</v>
      </c>
      <c r="R24" s="12">
        <v>86.25264424079981</v>
      </c>
      <c r="S24" s="12">
        <v>93.237757314188229</v>
      </c>
      <c r="T24" s="12">
        <v>96.950330979110788</v>
      </c>
      <c r="U24" s="12">
        <v>98.425758509909201</v>
      </c>
      <c r="V24" s="12">
        <v>91.39219824186479</v>
      </c>
      <c r="W24" s="12">
        <v>95.087182441443545</v>
      </c>
      <c r="X24" s="12">
        <v>89.094384983062426</v>
      </c>
      <c r="Y24" s="12">
        <v>87.863806715489815</v>
      </c>
    </row>
    <row r="25" spans="1:25" x14ac:dyDescent="0.35">
      <c r="Y25" s="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3A37-5947-41EE-A8B0-A0CFD83FB948}">
  <dimension ref="A1:Y26"/>
  <sheetViews>
    <sheetView workbookViewId="0">
      <selection activeCell="B23" sqref="B23"/>
    </sheetView>
  </sheetViews>
  <sheetFormatPr defaultRowHeight="14.5" x14ac:dyDescent="0.35"/>
  <cols>
    <col min="1" max="1" width="15.90625" customWidth="1"/>
  </cols>
  <sheetData>
    <row r="1" spans="1:2" x14ac:dyDescent="0.35">
      <c r="A1" s="16" t="s">
        <v>48</v>
      </c>
      <c r="B1" s="11" t="s">
        <v>49</v>
      </c>
    </row>
    <row r="23" spans="1:25" x14ac:dyDescent="0.35">
      <c r="B23">
        <v>2000</v>
      </c>
      <c r="C23">
        <v>2001</v>
      </c>
      <c r="D23">
        <v>2002</v>
      </c>
      <c r="E23">
        <v>2003</v>
      </c>
      <c r="F23">
        <v>2004</v>
      </c>
      <c r="G23">
        <v>2005</v>
      </c>
      <c r="H23">
        <v>2006</v>
      </c>
      <c r="I23">
        <v>2007</v>
      </c>
      <c r="J23">
        <v>2008</v>
      </c>
      <c r="K23">
        <v>2009</v>
      </c>
      <c r="L23">
        <v>2010</v>
      </c>
      <c r="M23">
        <v>2011</v>
      </c>
      <c r="N23">
        <v>2012</v>
      </c>
      <c r="O23">
        <v>2013</v>
      </c>
      <c r="P23">
        <v>2014</v>
      </c>
      <c r="Q23">
        <v>2015</v>
      </c>
      <c r="R23">
        <v>2016</v>
      </c>
      <c r="S23">
        <v>2017</v>
      </c>
      <c r="T23">
        <v>2018</v>
      </c>
      <c r="U23">
        <v>2019</v>
      </c>
      <c r="V23">
        <v>2020</v>
      </c>
      <c r="W23">
        <v>2021</v>
      </c>
      <c r="X23">
        <v>2022</v>
      </c>
      <c r="Y23">
        <v>2023</v>
      </c>
    </row>
    <row r="24" spans="1:25" x14ac:dyDescent="0.35">
      <c r="A24" t="s">
        <v>33</v>
      </c>
      <c r="B24" s="12">
        <f>+'Figure 3.1'!B31</f>
        <v>502.6936098176472</v>
      </c>
      <c r="C24" s="12">
        <f>+'Figure 3.1'!C31</f>
        <v>511.49699290301834</v>
      </c>
      <c r="D24" s="12">
        <f>+'Figure 3.1'!D31</f>
        <v>538.27819995391337</v>
      </c>
      <c r="E24" s="12">
        <f>+'Figure 3.1'!E31</f>
        <v>569.98336597894036</v>
      </c>
      <c r="F24" s="12">
        <f>+'Figure 3.1'!F31</f>
        <v>627.64099490269928</v>
      </c>
      <c r="G24" s="12">
        <f>+'Figure 3.1'!G31</f>
        <v>715.32287589933981</v>
      </c>
      <c r="H24" s="12">
        <f>+'Figure 3.1'!H31</f>
        <v>819.35892982922724</v>
      </c>
      <c r="I24" s="12">
        <f>+'Figure 3.1'!I31</f>
        <v>772.98722084018732</v>
      </c>
      <c r="J24" s="12">
        <f>+'Figure 3.1'!J31</f>
        <v>576.75593580496684</v>
      </c>
      <c r="K24" s="12">
        <f>+'Figure 3.1'!K31</f>
        <v>562.07069110106863</v>
      </c>
      <c r="L24" s="12">
        <f>+'Figure 3.1'!L31</f>
        <v>638.74944834413645</v>
      </c>
      <c r="M24" s="12">
        <f>+'Figure 3.1'!M31</f>
        <v>678.09501922585787</v>
      </c>
      <c r="N24" s="12">
        <f>+'Figure 3.1'!N31</f>
        <v>679.12548178520319</v>
      </c>
      <c r="O24" s="12">
        <f>+'Figure 3.1'!O31</f>
        <v>732.17125776835144</v>
      </c>
      <c r="P24" s="12">
        <f>+'Figure 3.1'!P31</f>
        <v>850.25944701595711</v>
      </c>
      <c r="Q24" s="12">
        <f>+'Figure 3.1'!Q31</f>
        <v>938.2235371459808</v>
      </c>
      <c r="R24" s="12">
        <f>+'Figure 3.1'!R31</f>
        <v>937.33995257386914</v>
      </c>
      <c r="S24" s="12">
        <f>+'Figure 3.1'!S31</f>
        <v>1013.1901833190844</v>
      </c>
      <c r="T24" s="12">
        <f>+'Figure 3.1'!T31</f>
        <v>1043.0879786339051</v>
      </c>
      <c r="U24" s="12">
        <f>+'Figure 3.1'!U31</f>
        <v>1024.6735103746171</v>
      </c>
      <c r="V24" s="12">
        <f>+'Figure 3.1'!V31</f>
        <v>983.22742987644028</v>
      </c>
      <c r="W24" s="12">
        <f>+'Figure 3.1'!W31</f>
        <v>1114.1141849049461</v>
      </c>
      <c r="X24" s="12">
        <f>+'Figure 3.1'!X31</f>
        <v>977.09369624660496</v>
      </c>
      <c r="Y24" s="12">
        <f>+'Figure 3.1'!Y31</f>
        <v>948.74313536773298</v>
      </c>
    </row>
    <row r="25" spans="1:25" x14ac:dyDescent="0.35">
      <c r="A25" t="s">
        <v>40</v>
      </c>
      <c r="B25" s="12">
        <v>2018.0840002244652</v>
      </c>
      <c r="C25" s="12">
        <v>2304.1862643622526</v>
      </c>
      <c r="D25" s="12">
        <v>2876.9733769903523</v>
      </c>
      <c r="E25" s="12">
        <v>3307.1298022237179</v>
      </c>
      <c r="F25" s="12">
        <v>3826.0810869459242</v>
      </c>
      <c r="G25" s="12">
        <v>4073.664029121524</v>
      </c>
      <c r="H25" s="12">
        <v>4520.6626470549954</v>
      </c>
      <c r="I25" s="12">
        <v>4947.5125791707187</v>
      </c>
      <c r="J25" s="12">
        <v>4252.1258171519294</v>
      </c>
      <c r="K25" s="12">
        <v>4455.2636688640641</v>
      </c>
      <c r="L25" s="12">
        <v>4500.7191261668577</v>
      </c>
      <c r="M25" s="12">
        <v>4478.2892227705715</v>
      </c>
      <c r="N25" s="12">
        <v>4593.3491422268798</v>
      </c>
      <c r="O25" s="12">
        <v>4885.8475897245871</v>
      </c>
      <c r="P25" s="12">
        <v>5305.671779246969</v>
      </c>
      <c r="Q25" s="12">
        <v>5775.0866499719896</v>
      </c>
      <c r="R25" s="12">
        <v>6126.7072579002825</v>
      </c>
      <c r="S25" s="12">
        <v>6415.324248192559</v>
      </c>
      <c r="T25" s="12">
        <v>6518.5958399072342</v>
      </c>
      <c r="U25" s="12">
        <v>6676.1158945846737</v>
      </c>
      <c r="V25" s="12">
        <v>7176.6100768993283</v>
      </c>
      <c r="W25" s="12">
        <v>7973.9214490224249</v>
      </c>
      <c r="X25" s="12">
        <v>8420.9122883589098</v>
      </c>
      <c r="Y25" s="12">
        <v>8294.1773843660703</v>
      </c>
    </row>
    <row r="26" spans="1:25" x14ac:dyDescent="0.35">
      <c r="Y26"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ACB1-86D2-4213-8EA4-5CF8E850FB84}">
  <dimension ref="A1:D30"/>
  <sheetViews>
    <sheetView workbookViewId="0">
      <selection activeCell="I40" sqref="I40"/>
    </sheetView>
  </sheetViews>
  <sheetFormatPr defaultRowHeight="14.5" x14ac:dyDescent="0.35"/>
  <cols>
    <col min="1" max="1" width="29.6328125" customWidth="1"/>
  </cols>
  <sheetData>
    <row r="1" spans="1:2" x14ac:dyDescent="0.35">
      <c r="A1" s="11" t="s">
        <v>113</v>
      </c>
      <c r="B1" s="11" t="s">
        <v>114</v>
      </c>
    </row>
    <row r="22" spans="1:4" x14ac:dyDescent="0.35">
      <c r="B22">
        <v>2003</v>
      </c>
      <c r="C22">
        <v>2013</v>
      </c>
      <c r="D22">
        <v>2023</v>
      </c>
    </row>
    <row r="23" spans="1:4" x14ac:dyDescent="0.35">
      <c r="A23" t="s">
        <v>103</v>
      </c>
      <c r="B23" s="59">
        <v>0.31168434827770825</v>
      </c>
      <c r="C23" s="59">
        <v>0.19505494505494506</v>
      </c>
      <c r="D23" s="59">
        <v>0.11378050735014786</v>
      </c>
    </row>
    <row r="24" spans="1:4" x14ac:dyDescent="0.35">
      <c r="A24" t="s">
        <v>104</v>
      </c>
      <c r="B24" s="59">
        <v>9.5803984695098793E-2</v>
      </c>
      <c r="C24" s="59">
        <v>0.16208791208791209</v>
      </c>
      <c r="D24" s="59">
        <v>0.1108677043995577</v>
      </c>
    </row>
    <row r="25" spans="1:4" x14ac:dyDescent="0.35">
      <c r="A25" t="s">
        <v>105</v>
      </c>
      <c r="B25" s="59">
        <v>0.14159504178665447</v>
      </c>
      <c r="C25" s="59">
        <v>0.14285714285714285</v>
      </c>
      <c r="D25" s="59">
        <v>0.13392365043752846</v>
      </c>
    </row>
    <row r="26" spans="1:4" x14ac:dyDescent="0.35">
      <c r="A26" t="s">
        <v>100</v>
      </c>
      <c r="B26" s="59">
        <v>4.7998319249713386E-2</v>
      </c>
      <c r="C26" s="59">
        <v>4.3956043956043959E-2</v>
      </c>
      <c r="D26" s="59">
        <v>5.49865499445919E-2</v>
      </c>
    </row>
    <row r="27" spans="1:4" x14ac:dyDescent="0.35">
      <c r="A27" t="s">
        <v>101</v>
      </c>
      <c r="B27" s="59">
        <v>0.17699380223331809</v>
      </c>
      <c r="C27" s="59">
        <v>0.13736263736263737</v>
      </c>
      <c r="D27" s="59">
        <v>0.11633801553500023</v>
      </c>
    </row>
    <row r="28" spans="1:4" x14ac:dyDescent="0.35">
      <c r="A28" t="s">
        <v>102</v>
      </c>
      <c r="B28" s="59">
        <v>7.967610379007059E-2</v>
      </c>
      <c r="C28" s="59">
        <v>7.6923076923076927E-2</v>
      </c>
      <c r="D28" s="59">
        <v>6.8761494661677205E-2</v>
      </c>
    </row>
    <row r="29" spans="1:4" x14ac:dyDescent="0.35">
      <c r="A29" t="s">
        <v>75</v>
      </c>
      <c r="B29" s="59">
        <v>0.14624839996743655</v>
      </c>
      <c r="C29" s="59">
        <v>0.24175824175824176</v>
      </c>
      <c r="D29" s="59">
        <v>0.40092365530188806</v>
      </c>
    </row>
    <row r="30" spans="1:4" x14ac:dyDescent="0.35">
      <c r="B30" s="60">
        <v>1.0000000000000002</v>
      </c>
      <c r="C30" s="60">
        <v>1</v>
      </c>
      <c r="D30" s="60">
        <v>0.99958157763039135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8C22-E54D-43CF-AB55-BF7AB14111CB}">
  <dimension ref="A1:C41"/>
  <sheetViews>
    <sheetView workbookViewId="0">
      <selection activeCell="J22" sqref="J22"/>
    </sheetView>
  </sheetViews>
  <sheetFormatPr defaultRowHeight="14.5" x14ac:dyDescent="0.35"/>
  <cols>
    <col min="1" max="1" width="9.1796875" customWidth="1"/>
    <col min="2" max="2" width="14.6328125" customWidth="1"/>
    <col min="3" max="3" width="19.453125" customWidth="1"/>
  </cols>
  <sheetData>
    <row r="1" spans="1:2" x14ac:dyDescent="0.35">
      <c r="A1" s="11" t="s">
        <v>97</v>
      </c>
      <c r="B1" s="11" t="s">
        <v>50</v>
      </c>
    </row>
    <row r="22" spans="1:3" x14ac:dyDescent="0.35">
      <c r="B22" t="s">
        <v>41</v>
      </c>
      <c r="C22" t="s">
        <v>42</v>
      </c>
    </row>
    <row r="23" spans="1:3" x14ac:dyDescent="0.35">
      <c r="A23">
        <v>2006</v>
      </c>
      <c r="B23" s="12">
        <v>33.088499999999996</v>
      </c>
      <c r="C23">
        <v>4.3</v>
      </c>
    </row>
    <row r="24" spans="1:3" x14ac:dyDescent="0.35">
      <c r="A24">
        <v>2007</v>
      </c>
      <c r="B24" s="12">
        <v>43.560400000000001</v>
      </c>
      <c r="C24">
        <v>5.2</v>
      </c>
    </row>
    <row r="25" spans="1:3" x14ac:dyDescent="0.35">
      <c r="A25">
        <v>2008</v>
      </c>
      <c r="B25" s="12">
        <v>46.883199999999995</v>
      </c>
      <c r="C25">
        <v>5.6</v>
      </c>
    </row>
    <row r="26" spans="1:3" x14ac:dyDescent="0.35">
      <c r="A26">
        <v>2009</v>
      </c>
      <c r="B26" s="12">
        <v>40.580799999999996</v>
      </c>
      <c r="C26">
        <v>5.2</v>
      </c>
    </row>
    <row r="27" spans="1:3" x14ac:dyDescent="0.35">
      <c r="A27">
        <v>2010</v>
      </c>
      <c r="B27" s="12">
        <v>42.605199999999996</v>
      </c>
      <c r="C27">
        <v>4.5999999999999996</v>
      </c>
    </row>
    <row r="28" spans="1:3" x14ac:dyDescent="0.35">
      <c r="A28">
        <v>2011</v>
      </c>
      <c r="B28" s="12">
        <v>42.614000000000004</v>
      </c>
      <c r="C28">
        <v>4.4000000000000004</v>
      </c>
    </row>
    <row r="29" spans="1:3" x14ac:dyDescent="0.35">
      <c r="A29">
        <v>2012</v>
      </c>
      <c r="B29" s="12">
        <v>50.313199999999995</v>
      </c>
      <c r="C29">
        <v>4.9000000000000004</v>
      </c>
    </row>
    <row r="30" spans="1:3" x14ac:dyDescent="0.35">
      <c r="A30">
        <v>2013</v>
      </c>
      <c r="B30" s="12">
        <v>52.569499999999998</v>
      </c>
      <c r="C30">
        <v>4.7</v>
      </c>
    </row>
    <row r="31" spans="1:3" x14ac:dyDescent="0.35">
      <c r="A31">
        <v>2014</v>
      </c>
      <c r="B31" s="12">
        <v>52.325000000000003</v>
      </c>
      <c r="C31">
        <v>4.5999999999999996</v>
      </c>
    </row>
    <row r="32" spans="1:3" x14ac:dyDescent="0.35">
      <c r="A32">
        <v>2015</v>
      </c>
      <c r="B32" s="12">
        <v>63.616700000000002</v>
      </c>
      <c r="C32">
        <v>4.9000000000000004</v>
      </c>
    </row>
    <row r="33" spans="1:3" x14ac:dyDescent="0.35">
      <c r="A33">
        <v>2016</v>
      </c>
      <c r="B33" s="12">
        <v>64.387200000000007</v>
      </c>
      <c r="C33">
        <v>4.8</v>
      </c>
    </row>
    <row r="34" spans="1:3" x14ac:dyDescent="0.35">
      <c r="A34">
        <v>2017</v>
      </c>
      <c r="B34" s="12">
        <v>81.678299999999993</v>
      </c>
      <c r="C34">
        <v>5.3</v>
      </c>
    </row>
    <row r="35" spans="1:3" x14ac:dyDescent="0.35">
      <c r="A35">
        <v>2018</v>
      </c>
      <c r="B35" s="12">
        <v>75.518399999999986</v>
      </c>
      <c r="C35">
        <v>4.8</v>
      </c>
    </row>
    <row r="36" spans="1:3" x14ac:dyDescent="0.35">
      <c r="A36">
        <v>2019</v>
      </c>
      <c r="B36" s="12">
        <v>80.765000000000001</v>
      </c>
      <c r="C36" s="20">
        <v>5</v>
      </c>
    </row>
    <row r="37" spans="1:3" x14ac:dyDescent="0.35">
      <c r="A37">
        <v>2020</v>
      </c>
      <c r="B37" s="12">
        <v>83.329400000000007</v>
      </c>
      <c r="C37">
        <v>4.9000000000000004</v>
      </c>
    </row>
    <row r="38" spans="1:3" x14ac:dyDescent="0.35">
      <c r="A38">
        <v>2021</v>
      </c>
      <c r="B38" s="12">
        <v>80.872900000000016</v>
      </c>
      <c r="C38" s="20">
        <v>4.7</v>
      </c>
    </row>
    <row r="39" spans="1:3" x14ac:dyDescent="0.35">
      <c r="A39">
        <v>2022</v>
      </c>
      <c r="B39" s="12">
        <v>76.677399999999992</v>
      </c>
      <c r="C39" s="20">
        <v>4.5999999999999996</v>
      </c>
    </row>
    <row r="40" spans="1:3" x14ac:dyDescent="0.35">
      <c r="A40">
        <v>2023</v>
      </c>
      <c r="B40" s="12">
        <v>65.635199999999998</v>
      </c>
      <c r="C40" s="20">
        <v>5.3</v>
      </c>
    </row>
    <row r="41" spans="1:3" x14ac:dyDescent="0.35">
      <c r="A41">
        <v>2024</v>
      </c>
      <c r="B41" s="12">
        <v>68.392060000000001</v>
      </c>
      <c r="C41" s="20">
        <v>5.86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6D62-1DFC-4E2E-8E26-45245469BE8C}">
  <dimension ref="A1:G26"/>
  <sheetViews>
    <sheetView workbookViewId="0">
      <selection activeCell="O26" sqref="O26"/>
    </sheetView>
  </sheetViews>
  <sheetFormatPr defaultRowHeight="14.5" x14ac:dyDescent="0.35"/>
  <sheetData>
    <row r="1" spans="1:2" x14ac:dyDescent="0.35">
      <c r="A1" s="11" t="s">
        <v>98</v>
      </c>
      <c r="B1" s="11" t="s">
        <v>109</v>
      </c>
    </row>
    <row r="24" spans="1:7" ht="53.5" x14ac:dyDescent="0.35">
      <c r="B24" s="18" t="s">
        <v>108</v>
      </c>
      <c r="C24" s="18" t="s">
        <v>106</v>
      </c>
      <c r="D24" s="18" t="s">
        <v>67</v>
      </c>
      <c r="E24" s="18" t="s">
        <v>107</v>
      </c>
      <c r="F24" s="18" t="s">
        <v>52</v>
      </c>
      <c r="G24" s="18"/>
    </row>
    <row r="25" spans="1:7" x14ac:dyDescent="0.35">
      <c r="A25" t="s">
        <v>53</v>
      </c>
      <c r="B25" s="19">
        <f t="shared" ref="B25:F25" si="0">+B26/SUM($B26:$G26)</f>
        <v>0.12432148617539961</v>
      </c>
      <c r="C25" s="19">
        <f t="shared" si="0"/>
        <v>6.7685443798258957E-2</v>
      </c>
      <c r="D25" s="19">
        <f t="shared" si="0"/>
        <v>0.27444141704629532</v>
      </c>
      <c r="E25" s="19">
        <f t="shared" si="0"/>
        <v>0.25721686794910265</v>
      </c>
      <c r="F25" s="19">
        <f t="shared" si="0"/>
        <v>0.2763347850309435</v>
      </c>
      <c r="G25" s="19"/>
    </row>
    <row r="26" spans="1:7" x14ac:dyDescent="0.35">
      <c r="A26" t="s">
        <v>15</v>
      </c>
      <c r="B26" s="20">
        <v>29</v>
      </c>
      <c r="C26" s="20">
        <v>15.788725911627001</v>
      </c>
      <c r="D26" s="20">
        <v>64.017905023383079</v>
      </c>
      <c r="E26" s="20">
        <v>60</v>
      </c>
      <c r="F26" s="20">
        <v>64.459563768335101</v>
      </c>
      <c r="G26" s="2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C2D3-F481-4200-9453-B91CB9D2F28E}">
  <dimension ref="A1:I25"/>
  <sheetViews>
    <sheetView workbookViewId="0">
      <selection activeCell="Q21" sqref="Q21"/>
    </sheetView>
  </sheetViews>
  <sheetFormatPr defaultRowHeight="14.5" x14ac:dyDescent="0.35"/>
  <cols>
    <col min="1" max="1" width="16.453125" customWidth="1"/>
  </cols>
  <sheetData>
    <row r="1" spans="1:2" x14ac:dyDescent="0.35">
      <c r="A1" s="11" t="s">
        <v>110</v>
      </c>
      <c r="B1" s="16" t="s">
        <v>121</v>
      </c>
    </row>
    <row r="24" spans="1:9" x14ac:dyDescent="0.35">
      <c r="B24" t="s">
        <v>16</v>
      </c>
      <c r="C24" t="s">
        <v>17</v>
      </c>
      <c r="D24" t="s">
        <v>116</v>
      </c>
      <c r="E24" t="s">
        <v>34</v>
      </c>
      <c r="F24" t="s">
        <v>117</v>
      </c>
      <c r="G24" t="s">
        <v>118</v>
      </c>
      <c r="H24" t="s">
        <v>119</v>
      </c>
      <c r="I24" t="s">
        <v>120</v>
      </c>
    </row>
    <row r="25" spans="1:9" x14ac:dyDescent="0.35">
      <c r="A25" t="s">
        <v>172</v>
      </c>
      <c r="B25" s="12">
        <v>111.0906877184714</v>
      </c>
      <c r="C25" s="12">
        <v>198.05427909351556</v>
      </c>
      <c r="D25" s="12">
        <v>145.48053886335967</v>
      </c>
      <c r="E25" s="12">
        <v>104.48764777502848</v>
      </c>
      <c r="F25" s="12">
        <v>35.581477553905977</v>
      </c>
      <c r="G25" s="12">
        <v>33.274419700718745</v>
      </c>
      <c r="H25" s="12">
        <v>42.188445072856531</v>
      </c>
      <c r="I25" s="12">
        <v>65.764109815011196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Title </vt:lpstr>
      <vt:lpstr>Contents</vt:lpstr>
      <vt:lpstr>Figure 3.1</vt:lpstr>
      <vt:lpstr>Figure 3.2</vt:lpstr>
      <vt:lpstr>Figure 3.3</vt:lpstr>
      <vt:lpstr>Figure 4.1</vt:lpstr>
      <vt:lpstr>Figure 4.2</vt:lpstr>
      <vt:lpstr>Figure 4.3</vt:lpstr>
      <vt:lpstr>Figure 4.4</vt:lpstr>
      <vt:lpstr>Table 1.1</vt:lpstr>
      <vt:lpstr>Table 3.1</vt:lpstr>
      <vt:lpstr>Table 3.2</vt:lpstr>
      <vt:lpstr>Table 3.3</vt:lpstr>
      <vt:lpstr>Table 4.1</vt:lpstr>
      <vt:lpstr>Table 4.2</vt:lpstr>
      <vt:lpstr>Table 4.3</vt:lpstr>
      <vt:lpstr>Table 5.1</vt:lpstr>
      <vt:lpstr>Table 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Mansley</dc:creator>
  <cp:lastModifiedBy>Rachel Portlock</cp:lastModifiedBy>
  <cp:lastPrinted>2021-12-17T16:04:39Z</cp:lastPrinted>
  <dcterms:created xsi:type="dcterms:W3CDTF">2021-12-17T15:43:17Z</dcterms:created>
  <dcterms:modified xsi:type="dcterms:W3CDTF">2025-03-10T14:03:16Z</dcterms:modified>
</cp:coreProperties>
</file>